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bildirim" sheetId="1" r:id="rId1"/>
    <sheet name="onay" sheetId="2" r:id="rId2"/>
  </sheets>
  <definedNames/>
  <calcPr fullCalcOnLoad="1"/>
</workbook>
</file>

<file path=xl/sharedStrings.xml><?xml version="1.0" encoding="utf-8"?>
<sst xmlns="http://schemas.openxmlformats.org/spreadsheetml/2006/main" count="140" uniqueCount="116">
  <si>
    <t>Adı Soyadı</t>
  </si>
  <si>
    <t>Unvanı</t>
  </si>
  <si>
    <t>YURTİÇİ / YURTDIŞI GEÇİCİ GÖREV YOLLUĞU BİLDİRİMİ</t>
  </si>
  <si>
    <t xml:space="preserve">Aylık Kadro Derecesi ve   Ek Göstergesi                                                          </t>
  </si>
  <si>
    <t>Dairesi</t>
  </si>
  <si>
    <t>Gündeliği</t>
  </si>
  <si>
    <t>Bütçe Yılı</t>
  </si>
  <si>
    <t xml:space="preserve"> Yolculuk  ve Oturma  Tarihleri</t>
  </si>
  <si>
    <t xml:space="preserve"> Nereden Nereye Yolculuk Edildiği veya Nerede Oturduğu</t>
  </si>
  <si>
    <t>Hareket Saatleri</t>
  </si>
  <si>
    <t>GÜNDELİKLER</t>
  </si>
  <si>
    <t>TAŞIT VE ZORUNLU GİDERLER</t>
  </si>
  <si>
    <t xml:space="preserve"> Dövizin</t>
  </si>
  <si>
    <t>Toplam Tutar</t>
  </si>
  <si>
    <t>Gidiş</t>
  </si>
  <si>
    <t>Dönüş</t>
  </si>
  <si>
    <t>Gün Sayısı</t>
  </si>
  <si>
    <t>Bir Günlüğü</t>
  </si>
  <si>
    <t>Tutarı</t>
  </si>
  <si>
    <t>Çeşidi ve Mevkii</t>
  </si>
  <si>
    <t>Cinsi</t>
  </si>
  <si>
    <t>Kuru</t>
  </si>
  <si>
    <t>G E N E L   T O P L A M</t>
  </si>
  <si>
    <t>Bildirim Sahibi</t>
  </si>
  <si>
    <t>(İmza)</t>
  </si>
  <si>
    <t xml:space="preserve">Unvanı     </t>
  </si>
  <si>
    <t>M.Y.H.B.Y. Örnek No: 27</t>
  </si>
  <si>
    <t>TL / Yabancı Para</t>
  </si>
  <si>
    <t xml:space="preserve">Adı Soyadı </t>
  </si>
  <si>
    <t xml:space="preserve">    </t>
  </si>
  <si>
    <t>İTÜ</t>
  </si>
  <si>
    <t>TL</t>
  </si>
  <si>
    <t>Yevmiye</t>
  </si>
  <si>
    <t xml:space="preserve">   Yukarıda belirtilen tarih / saatler  arasında </t>
  </si>
  <si>
    <t xml:space="preserve">yapmış olduğum geçici görev yolculuğu ile ilgili </t>
  </si>
  <si>
    <t>Türk Lirası</t>
  </si>
  <si>
    <t>Kuruş</t>
  </si>
  <si>
    <t xml:space="preserve">harcamaya ait bildirimdir.  </t>
  </si>
  <si>
    <t>…../…./2016</t>
  </si>
  <si>
    <t>Uçak</t>
  </si>
  <si>
    <t>+</t>
  </si>
  <si>
    <t>=</t>
  </si>
  <si>
    <t>Kur</t>
  </si>
  <si>
    <t xml:space="preserve"> İTÜ REKTÖRLÜĞÜ</t>
  </si>
  <si>
    <t xml:space="preserve">    YOLLUK ONAY BELGESİ (NAKİTLERDE)</t>
  </si>
  <si>
    <t xml:space="preserve">FAKÜLTE ADI  </t>
  </si>
  <si>
    <t xml:space="preserve">TARİH             </t>
  </si>
  <si>
    <t>:</t>
  </si>
  <si>
    <t xml:space="preserve">SAYI   </t>
  </si>
  <si>
    <t xml:space="preserve">: </t>
  </si>
  <si>
    <t>BİLİMSEL ARAŞTIRMA PROJELERİ BİRİMİ</t>
  </si>
  <si>
    <t xml:space="preserve">ADI SOYADI   </t>
  </si>
  <si>
    <t>MEMURİYETİ  (Kadro  Ünvanı  )</t>
  </si>
  <si>
    <t>AYLIK DERECE / KADEME</t>
  </si>
  <si>
    <t xml:space="preserve">NE AMAÇLA GÖREVLENDİRİLDİĞİ </t>
  </si>
  <si>
    <t>Konferans Katılım</t>
  </si>
  <si>
    <t>PROJE İSMİ</t>
  </si>
  <si>
    <t>PROJE NUMARASI</t>
  </si>
  <si>
    <t xml:space="preserve"> </t>
  </si>
  <si>
    <t>GİDECEĞİ YER</t>
  </si>
  <si>
    <t>GÖREV SÜRESİ  (YOL  DAHİL )</t>
  </si>
  <si>
    <t>GÖREVLENDİRME ŞARTLARI</t>
  </si>
  <si>
    <t>Yolluk, Yevmiye, Konaklama, Katılım</t>
  </si>
  <si>
    <t>(YOLLUKLU / YOLLUKSUZ  VS)</t>
  </si>
  <si>
    <t>TUTARI</t>
  </si>
  <si>
    <t>GİDERLERİN ÖDENECEĞİ BÜTCE</t>
  </si>
  <si>
    <t>BAP Özel Hesabı</t>
  </si>
  <si>
    <t>SEYEHAT EDİLECEK ARAÇ</t>
  </si>
  <si>
    <t xml:space="preserve">GÖREVLENDİRİLMESİNE ESAS </t>
  </si>
  <si>
    <t>2547 sayılı kanunun 39 maddesi uyarınca.</t>
  </si>
  <si>
    <t>OLAN KANUN, GEREKCE VE EVRAK</t>
  </si>
  <si>
    <t>Mutemet</t>
  </si>
  <si>
    <t>T. C. Kimlik No</t>
  </si>
  <si>
    <t>Banka-Şube</t>
  </si>
  <si>
    <t>Banka Hesap No</t>
  </si>
  <si>
    <t xml:space="preserve">Adı geçenin yukarıda belirtilen koşullarda görevlendirilmesinden dolayı yolluk  ve gündeliklerin karşılığının bedelini onaylarınıza arz ederim. </t>
  </si>
  <si>
    <t>GERÇEKLEŞTİRME GÖREVLİSİ</t>
  </si>
  <si>
    <t xml:space="preserve">Adı Soyadı  </t>
  </si>
  <si>
    <t xml:space="preserve">Ünvanı      </t>
  </si>
  <si>
    <t>Ünvanı</t>
  </si>
  <si>
    <t>İmza</t>
  </si>
  <si>
    <t>Katılım</t>
  </si>
  <si>
    <t>Taksi</t>
  </si>
  <si>
    <t>EUR</t>
  </si>
  <si>
    <t>harcama Yetkilisi</t>
  </si>
  <si>
    <t>: BAP koordinasyon Birimi Koordinatörü</t>
  </si>
  <si>
    <t>: Prof. Dr. Alper ÜNAL</t>
  </si>
  <si>
    <t>PROJE YÜRÜTÜCÜSÜ</t>
  </si>
  <si>
    <t>: Behzat ŞENTÜRK</t>
  </si>
  <si>
    <t>: Müdür V.</t>
  </si>
  <si>
    <t>O L U R</t>
  </si>
  <si>
    <t xml:space="preserve">: BAP Koordinasyon Birimi </t>
  </si>
  <si>
    <t>Koordinatörü</t>
  </si>
  <si>
    <t xml:space="preserve">İmzası   </t>
  </si>
  <si>
    <t>Doç. Dr.</t>
  </si>
  <si>
    <t>1/4</t>
  </si>
  <si>
    <t>01-04 Haziran 2016</t>
  </si>
  <si>
    <t>İspanya</t>
  </si>
  <si>
    <t>İstanbul-Barcelona-İstanbul</t>
  </si>
  <si>
    <t>01-03 Haziran 2016</t>
  </si>
  <si>
    <t>EMIT 2016</t>
  </si>
  <si>
    <t>Havalimanı-Otel</t>
  </si>
  <si>
    <t>Otel-Havalimanı</t>
  </si>
  <si>
    <t>AHL-Maslak</t>
  </si>
  <si>
    <t xml:space="preserve">İspanya </t>
  </si>
  <si>
    <t>Otel</t>
  </si>
  <si>
    <t>x%40=</t>
  </si>
  <si>
    <t>-</t>
  </si>
  <si>
    <t>x%70=</t>
  </si>
  <si>
    <t>dörtbinaltıyüz</t>
  </si>
  <si>
    <t>kırküç</t>
  </si>
  <si>
    <t>Ahmet YILMAZ</t>
  </si>
  <si>
    <t>………………………..</t>
  </si>
  <si>
    <t>…………………</t>
  </si>
  <si>
    <t>………………..</t>
  </si>
  <si>
    <t>: BİLİMSEL ARAŞTIRMA PROJELERİ KOORDİNASYON BİRİMİ</t>
  </si>
</sst>
</file>

<file path=xl/styles.xml><?xml version="1.0" encoding="utf-8"?>
<styleSheet xmlns="http://schemas.openxmlformats.org/spreadsheetml/2006/main">
  <numFmts count="51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&quot;TL&quot;\ #,##0;\-&quot;TL&quot;\ #,##0"/>
    <numFmt numFmtId="181" formatCode="&quot;TL&quot;\ #,##0;[Red]\-&quot;TL&quot;\ #,##0"/>
    <numFmt numFmtId="182" formatCode="&quot;TL&quot;\ #,##0.00;\-&quot;TL&quot;\ #,##0.00"/>
    <numFmt numFmtId="183" formatCode="&quot;TL&quot;\ #,##0.00;[Red]\-&quot;TL&quot;\ #,##0.00"/>
    <numFmt numFmtId="184" formatCode="_-&quot;TL&quot;\ * #,##0_-;\-&quot;TL&quot;\ * #,##0_-;_-&quot;TL&quot;\ * &quot;-&quot;_-;_-@_-"/>
    <numFmt numFmtId="185" formatCode="_-* #,##0_-;\-* #,##0_-;_-* &quot;-&quot;_-;_-@_-"/>
    <numFmt numFmtId="186" formatCode="_-&quot;TL&quot;\ * #,##0.00_-;\-&quot;TL&quot;\ * #,##0.00_-;_-&quot;TL&quot;\ * &quot;-&quot;??_-;_-@_-"/>
    <numFmt numFmtId="187" formatCode="_-* #,##0.00_-;\-* #,##0.00_-;_-* &quot;-&quot;??_-;_-@_-"/>
    <numFmt numFmtId="188" formatCode="0.000"/>
    <numFmt numFmtId="189" formatCode="0.0000"/>
    <numFmt numFmtId="190" formatCode="00000"/>
    <numFmt numFmtId="191" formatCode="00"/>
    <numFmt numFmtId="192" formatCode="#,##0.00\ [$€-1]"/>
    <numFmt numFmtId="193" formatCode="#,##0.0000"/>
    <numFmt numFmtId="194" formatCode="#,##0.0000\ [$€-1]"/>
    <numFmt numFmtId="195" formatCode="#,##0.00\ [$$-C0C]"/>
    <numFmt numFmtId="196" formatCode="#,##0.0000\ [$$-C0C]"/>
    <numFmt numFmtId="197" formatCode="[$-41F]dd\ mmmm\ yyyy\ dddd"/>
    <numFmt numFmtId="198" formatCode="#,##0.00000"/>
    <numFmt numFmtId="199" formatCode="[$€-C07]\ #,##0.00"/>
    <numFmt numFmtId="200" formatCode="#,##0.00\ [$CHF]"/>
    <numFmt numFmtId="201" formatCode="[$$-409]#,##0.00"/>
    <numFmt numFmtId="202" formatCode="mmm/yyyy"/>
    <numFmt numFmtId="203" formatCode="#,##0.00\ [$€-407]"/>
    <numFmt numFmtId="204" formatCode="#,##0.00\ &quot;TL&quot;"/>
    <numFmt numFmtId="205" formatCode="[$-41F]d\ mmmm\ yyyy\ dddd"/>
    <numFmt numFmtId="206" formatCode="[$-41F]d\ mmmm\ yyyy;@"/>
  </numFmts>
  <fonts count="5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Tahoma"/>
      <family val="2"/>
    </font>
    <font>
      <sz val="10"/>
      <color indexed="8"/>
      <name val="Tahoma"/>
      <family val="2"/>
    </font>
    <font>
      <b/>
      <sz val="13"/>
      <color indexed="8"/>
      <name val="Tahoma"/>
      <family val="2"/>
    </font>
    <font>
      <b/>
      <sz val="14"/>
      <color indexed="8"/>
      <name val="Tahoma"/>
      <family val="2"/>
    </font>
    <font>
      <b/>
      <sz val="10"/>
      <color indexed="8"/>
      <name val="Tahoma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Tur"/>
      <family val="0"/>
    </font>
    <font>
      <u val="single"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45" fillId="22" borderId="7" applyNumberFormat="0" applyAlignment="0" applyProtection="0"/>
    <xf numFmtId="0" fontId="46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0" fillId="25" borderId="8" applyNumberFormat="0" applyFont="0" applyAlignment="0" applyProtection="0"/>
    <xf numFmtId="0" fontId="48" fillId="26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7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Border="1" applyAlignment="1">
      <alignment vertical="center"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left"/>
    </xf>
    <xf numFmtId="0" fontId="4" fillId="0" borderId="14" xfId="0" applyFont="1" applyBorder="1" applyAlignment="1">
      <alignment/>
    </xf>
    <xf numFmtId="0" fontId="4" fillId="0" borderId="12" xfId="0" applyFont="1" applyBorder="1" applyAlignment="1" quotePrefix="1">
      <alignment horizontal="right"/>
    </xf>
    <xf numFmtId="0" fontId="4" fillId="0" borderId="0" xfId="0" applyFont="1" applyBorder="1" applyAlignment="1">
      <alignment horizontal="left"/>
    </xf>
    <xf numFmtId="0" fontId="4" fillId="0" borderId="12" xfId="0" applyFont="1" applyBorder="1" applyAlignment="1" quotePrefix="1">
      <alignment/>
    </xf>
    <xf numFmtId="0" fontId="4" fillId="0" borderId="0" xfId="0" applyFont="1" applyBorder="1" applyAlignment="1">
      <alignment vertical="top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8" xfId="0" applyFont="1" applyBorder="1" applyAlignment="1">
      <alignment/>
    </xf>
    <xf numFmtId="0" fontId="7" fillId="0" borderId="0" xfId="0" applyFont="1" applyBorder="1" applyAlignment="1">
      <alignment/>
    </xf>
    <xf numFmtId="14" fontId="3" fillId="0" borderId="0" xfId="0" applyNumberFormat="1" applyFont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9" fontId="4" fillId="0" borderId="11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11" xfId="0" applyFont="1" applyBorder="1" applyAlignment="1">
      <alignment/>
    </xf>
    <xf numFmtId="0" fontId="8" fillId="0" borderId="10" xfId="0" applyFont="1" applyBorder="1" applyAlignment="1">
      <alignment vertical="top"/>
    </xf>
    <xf numFmtId="0" fontId="8" fillId="0" borderId="11" xfId="0" applyFont="1" applyBorder="1" applyAlignment="1">
      <alignment vertical="top"/>
    </xf>
    <xf numFmtId="0" fontId="8" fillId="0" borderId="19" xfId="0" applyFont="1" applyBorder="1" applyAlignment="1">
      <alignment vertical="top"/>
    </xf>
    <xf numFmtId="0" fontId="8" fillId="0" borderId="15" xfId="0" applyFont="1" applyBorder="1" applyAlignment="1">
      <alignment vertical="top"/>
    </xf>
    <xf numFmtId="0" fontId="8" fillId="0" borderId="16" xfId="0" applyFont="1" applyBorder="1" applyAlignment="1">
      <alignment vertical="top"/>
    </xf>
    <xf numFmtId="0" fontId="8" fillId="0" borderId="17" xfId="0" applyFont="1" applyBorder="1" applyAlignment="1">
      <alignment vertical="top"/>
    </xf>
    <xf numFmtId="0" fontId="9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left"/>
    </xf>
    <xf numFmtId="0" fontId="3" fillId="0" borderId="18" xfId="0" applyFont="1" applyBorder="1" applyAlignment="1">
      <alignment vertical="center" wrapText="1"/>
    </xf>
    <xf numFmtId="0" fontId="16" fillId="0" borderId="18" xfId="0" applyFont="1" applyBorder="1" applyAlignment="1">
      <alignment vertical="center" wrapText="1"/>
    </xf>
    <xf numFmtId="0" fontId="16" fillId="0" borderId="16" xfId="0" applyFont="1" applyBorder="1" applyAlignment="1">
      <alignment vertical="center" wrapText="1"/>
    </xf>
    <xf numFmtId="2" fontId="3" fillId="0" borderId="17" xfId="0" applyNumberFormat="1" applyFont="1" applyBorder="1" applyAlignment="1">
      <alignment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center" vertical="center" wrapText="1"/>
    </xf>
    <xf numFmtId="4" fontId="4" fillId="0" borderId="20" xfId="0" applyNumberFormat="1" applyFont="1" applyBorder="1" applyAlignment="1">
      <alignment horizontal="right" vertical="center"/>
    </xf>
    <xf numFmtId="4" fontId="4" fillId="0" borderId="18" xfId="0" applyNumberFormat="1" applyFont="1" applyBorder="1" applyAlignment="1">
      <alignment horizontal="right" vertical="center"/>
    </xf>
    <xf numFmtId="4" fontId="4" fillId="0" borderId="21" xfId="0" applyNumberFormat="1" applyFont="1" applyBorder="1" applyAlignment="1">
      <alignment horizontal="right" vertical="center"/>
    </xf>
    <xf numFmtId="4" fontId="4" fillId="0" borderId="15" xfId="0" applyNumberFormat="1" applyFont="1" applyBorder="1" applyAlignment="1">
      <alignment horizontal="right" vertical="center"/>
    </xf>
    <xf numFmtId="4" fontId="4" fillId="0" borderId="16" xfId="0" applyNumberFormat="1" applyFont="1" applyBorder="1" applyAlignment="1">
      <alignment horizontal="right" vertical="center"/>
    </xf>
    <xf numFmtId="4" fontId="4" fillId="0" borderId="17" xfId="0" applyNumberFormat="1" applyFont="1" applyBorder="1" applyAlignment="1">
      <alignment horizontal="right" vertical="center"/>
    </xf>
    <xf numFmtId="4" fontId="4" fillId="0" borderId="20" xfId="0" applyNumberFormat="1" applyFont="1" applyBorder="1" applyAlignment="1">
      <alignment horizontal="center" vertical="center"/>
    </xf>
    <xf numFmtId="4" fontId="4" fillId="0" borderId="18" xfId="0" applyNumberFormat="1" applyFont="1" applyBorder="1" applyAlignment="1">
      <alignment horizontal="center" vertical="center"/>
    </xf>
    <xf numFmtId="4" fontId="4" fillId="0" borderId="21" xfId="0" applyNumberFormat="1" applyFont="1" applyBorder="1" applyAlignment="1">
      <alignment horizontal="center" vertical="center"/>
    </xf>
    <xf numFmtId="4" fontId="4" fillId="0" borderId="15" xfId="0" applyNumberFormat="1" applyFont="1" applyBorder="1" applyAlignment="1">
      <alignment horizontal="center" vertical="center"/>
    </xf>
    <xf numFmtId="4" fontId="4" fillId="0" borderId="16" xfId="0" applyNumberFormat="1" applyFont="1" applyBorder="1" applyAlignment="1">
      <alignment horizontal="center" vertical="center"/>
    </xf>
    <xf numFmtId="4" fontId="4" fillId="0" borderId="17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89" fontId="4" fillId="0" borderId="20" xfId="0" applyNumberFormat="1" applyFont="1" applyBorder="1" applyAlignment="1">
      <alignment horizontal="right" vertical="center"/>
    </xf>
    <xf numFmtId="189" fontId="4" fillId="0" borderId="18" xfId="0" applyNumberFormat="1" applyFont="1" applyBorder="1" applyAlignment="1">
      <alignment horizontal="right" vertical="center"/>
    </xf>
    <xf numFmtId="189" fontId="4" fillId="0" borderId="21" xfId="0" applyNumberFormat="1" applyFont="1" applyBorder="1" applyAlignment="1">
      <alignment horizontal="right" vertical="center"/>
    </xf>
    <xf numFmtId="189" fontId="4" fillId="0" borderId="15" xfId="0" applyNumberFormat="1" applyFont="1" applyBorder="1" applyAlignment="1">
      <alignment horizontal="right" vertical="center"/>
    </xf>
    <xf numFmtId="189" fontId="4" fillId="0" borderId="16" xfId="0" applyNumberFormat="1" applyFont="1" applyBorder="1" applyAlignment="1">
      <alignment horizontal="right" vertical="center"/>
    </xf>
    <xf numFmtId="189" fontId="4" fillId="0" borderId="17" xfId="0" applyNumberFormat="1" applyFont="1" applyBorder="1" applyAlignment="1">
      <alignment horizontal="right" vertical="center"/>
    </xf>
    <xf numFmtId="14" fontId="4" fillId="0" borderId="20" xfId="0" applyNumberFormat="1" applyFont="1" applyBorder="1" applyAlignment="1">
      <alignment horizontal="left" vertical="center"/>
    </xf>
    <xf numFmtId="14" fontId="4" fillId="0" borderId="18" xfId="0" applyNumberFormat="1" applyFont="1" applyBorder="1" applyAlignment="1">
      <alignment horizontal="left" vertical="center"/>
    </xf>
    <xf numFmtId="14" fontId="4" fillId="0" borderId="21" xfId="0" applyNumberFormat="1" applyFont="1" applyBorder="1" applyAlignment="1">
      <alignment horizontal="left" vertical="center"/>
    </xf>
    <xf numFmtId="14" fontId="4" fillId="0" borderId="15" xfId="0" applyNumberFormat="1" applyFont="1" applyBorder="1" applyAlignment="1">
      <alignment horizontal="left" vertical="center"/>
    </xf>
    <xf numFmtId="14" fontId="4" fillId="0" borderId="16" xfId="0" applyNumberFormat="1" applyFont="1" applyBorder="1" applyAlignment="1">
      <alignment horizontal="left" vertical="center"/>
    </xf>
    <xf numFmtId="14" fontId="4" fillId="0" borderId="17" xfId="0" applyNumberFormat="1" applyFont="1" applyBorder="1" applyAlignment="1">
      <alignment horizontal="left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4" fontId="4" fillId="0" borderId="22" xfId="0" applyNumberFormat="1" applyFont="1" applyBorder="1" applyAlignment="1">
      <alignment vertical="center"/>
    </xf>
    <xf numFmtId="4" fontId="4" fillId="0" borderId="23" xfId="0" applyNumberFormat="1" applyFont="1" applyBorder="1" applyAlignment="1">
      <alignment vertical="center"/>
    </xf>
    <xf numFmtId="4" fontId="4" fillId="0" borderId="24" xfId="0" applyNumberFormat="1" applyFont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189" fontId="4" fillId="0" borderId="22" xfId="0" applyNumberFormat="1" applyFont="1" applyBorder="1" applyAlignment="1">
      <alignment vertical="center"/>
    </xf>
    <xf numFmtId="189" fontId="4" fillId="0" borderId="23" xfId="0" applyNumberFormat="1" applyFont="1" applyBorder="1" applyAlignment="1">
      <alignment vertical="center"/>
    </xf>
    <xf numFmtId="189" fontId="4" fillId="0" borderId="24" xfId="0" applyNumberFormat="1" applyFont="1" applyBorder="1" applyAlignment="1">
      <alignment vertical="center"/>
    </xf>
    <xf numFmtId="0" fontId="7" fillId="0" borderId="18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3" fillId="0" borderId="22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4" fontId="4" fillId="0" borderId="22" xfId="0" applyNumberFormat="1" applyFont="1" applyBorder="1" applyAlignment="1">
      <alignment horizontal="center" vertical="center"/>
    </xf>
    <xf numFmtId="4" fontId="4" fillId="0" borderId="23" xfId="0" applyNumberFormat="1" applyFont="1" applyBorder="1" applyAlignment="1">
      <alignment horizontal="center" vertical="center"/>
    </xf>
    <xf numFmtId="4" fontId="4" fillId="0" borderId="24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right" vertical="center"/>
    </xf>
    <xf numFmtId="4" fontId="4" fillId="0" borderId="11" xfId="0" applyNumberFormat="1" applyFont="1" applyBorder="1" applyAlignment="1">
      <alignment horizontal="right" vertical="center"/>
    </xf>
    <xf numFmtId="4" fontId="4" fillId="0" borderId="19" xfId="0" applyNumberFormat="1" applyFont="1" applyBorder="1" applyAlignment="1">
      <alignment horizontal="right" vertical="center"/>
    </xf>
    <xf numFmtId="14" fontId="4" fillId="0" borderId="22" xfId="0" applyNumberFormat="1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textRotation="90" wrapText="1"/>
    </xf>
    <xf numFmtId="0" fontId="4" fillId="0" borderId="21" xfId="0" applyFont="1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center" vertical="center" textRotation="90" wrapText="1"/>
    </xf>
    <xf numFmtId="0" fontId="4" fillId="0" borderId="14" xfId="0" applyFont="1" applyBorder="1" applyAlignment="1">
      <alignment horizontal="center" vertical="center" textRotation="90" wrapText="1"/>
    </xf>
    <xf numFmtId="0" fontId="4" fillId="0" borderId="15" xfId="0" applyFont="1" applyBorder="1" applyAlignment="1">
      <alignment horizontal="center" vertical="center" textRotation="90" wrapText="1"/>
    </xf>
    <xf numFmtId="0" fontId="4" fillId="0" borderId="17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left" vertical="center"/>
    </xf>
    <xf numFmtId="49" fontId="4" fillId="0" borderId="19" xfId="0" applyNumberFormat="1" applyFont="1" applyBorder="1" applyAlignment="1">
      <alignment horizontal="left" vertical="center"/>
    </xf>
    <xf numFmtId="0" fontId="5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20" xfId="0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14" fontId="4" fillId="0" borderId="0" xfId="0" applyNumberFormat="1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/>
    </xf>
    <xf numFmtId="14" fontId="4" fillId="0" borderId="14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4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2" xfId="0" applyFont="1" applyBorder="1" applyAlignment="1">
      <alignment horizontal="left"/>
    </xf>
    <xf numFmtId="0" fontId="8" fillId="0" borderId="23" xfId="0" applyFont="1" applyBorder="1" applyAlignment="1">
      <alignment horizontal="left"/>
    </xf>
    <xf numFmtId="0" fontId="8" fillId="0" borderId="24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9" fillId="0" borderId="20" xfId="0" applyFont="1" applyBorder="1" applyAlignment="1">
      <alignment horizontal="left"/>
    </xf>
    <xf numFmtId="0" fontId="9" fillId="0" borderId="18" xfId="0" applyFont="1" applyBorder="1" applyAlignment="1">
      <alignment horizontal="left"/>
    </xf>
    <xf numFmtId="0" fontId="9" fillId="0" borderId="21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14" fontId="9" fillId="0" borderId="11" xfId="0" applyNumberFormat="1" applyFont="1" applyBorder="1" applyAlignment="1">
      <alignment horizontal="left"/>
    </xf>
    <xf numFmtId="0" fontId="9" fillId="0" borderId="19" xfId="0" applyFont="1" applyBorder="1" applyAlignment="1">
      <alignment horizontal="left"/>
    </xf>
    <xf numFmtId="0" fontId="9" fillId="0" borderId="22" xfId="0" applyNumberFormat="1" applyFont="1" applyBorder="1" applyAlignment="1">
      <alignment horizontal="left"/>
    </xf>
    <xf numFmtId="0" fontId="9" fillId="0" borderId="23" xfId="0" applyNumberFormat="1" applyFont="1" applyBorder="1" applyAlignment="1">
      <alignment horizontal="left"/>
    </xf>
    <xf numFmtId="0" fontId="9" fillId="0" borderId="24" xfId="0" applyNumberFormat="1" applyFont="1" applyBorder="1" applyAlignment="1">
      <alignment horizontal="left"/>
    </xf>
    <xf numFmtId="0" fontId="8" fillId="0" borderId="25" xfId="0" applyFont="1" applyBorder="1" applyAlignment="1">
      <alignment horizontal="left"/>
    </xf>
    <xf numFmtId="0" fontId="8" fillId="0" borderId="26" xfId="0" applyFont="1" applyBorder="1" applyAlignment="1">
      <alignment horizontal="left"/>
    </xf>
    <xf numFmtId="0" fontId="8" fillId="0" borderId="27" xfId="0" applyFont="1" applyBorder="1" applyAlignment="1">
      <alignment horizontal="left"/>
    </xf>
    <xf numFmtId="0" fontId="9" fillId="0" borderId="28" xfId="0" applyNumberFormat="1" applyFont="1" applyBorder="1" applyAlignment="1">
      <alignment horizontal="left"/>
    </xf>
    <xf numFmtId="0" fontId="9" fillId="0" borderId="26" xfId="0" applyNumberFormat="1" applyFont="1" applyBorder="1" applyAlignment="1">
      <alignment horizontal="left"/>
    </xf>
    <xf numFmtId="0" fontId="9" fillId="0" borderId="27" xfId="0" applyNumberFormat="1" applyFont="1" applyBorder="1" applyAlignment="1">
      <alignment horizontal="left"/>
    </xf>
    <xf numFmtId="0" fontId="8" fillId="0" borderId="29" xfId="0" applyFont="1" applyBorder="1" applyAlignment="1">
      <alignment horizontal="left"/>
    </xf>
    <xf numFmtId="0" fontId="8" fillId="0" borderId="30" xfId="0" applyFont="1" applyBorder="1" applyAlignment="1">
      <alignment horizontal="left"/>
    </xf>
    <xf numFmtId="0" fontId="8" fillId="0" borderId="31" xfId="0" applyFont="1" applyBorder="1" applyAlignment="1">
      <alignment horizontal="left"/>
    </xf>
    <xf numFmtId="49" fontId="9" fillId="0" borderId="29" xfId="0" applyNumberFormat="1" applyFont="1" applyBorder="1" applyAlignment="1">
      <alignment horizontal="left"/>
    </xf>
    <xf numFmtId="0" fontId="9" fillId="0" borderId="30" xfId="0" applyNumberFormat="1" applyFont="1" applyBorder="1" applyAlignment="1">
      <alignment horizontal="left"/>
    </xf>
    <xf numFmtId="0" fontId="9" fillId="0" borderId="31" xfId="0" applyNumberFormat="1" applyFont="1" applyBorder="1" applyAlignment="1">
      <alignment horizontal="left"/>
    </xf>
    <xf numFmtId="0" fontId="8" fillId="0" borderId="20" xfId="0" applyFont="1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49" fontId="9" fillId="0" borderId="20" xfId="0" applyNumberFormat="1" applyFont="1" applyBorder="1" applyAlignment="1">
      <alignment horizontal="left" vertical="top" wrapText="1"/>
    </xf>
    <xf numFmtId="49" fontId="0" fillId="0" borderId="18" xfId="0" applyNumberFormat="1" applyBorder="1" applyAlignment="1">
      <alignment horizontal="left" vertical="top" wrapText="1"/>
    </xf>
    <xf numFmtId="49" fontId="0" fillId="0" borderId="21" xfId="0" applyNumberFormat="1" applyBorder="1" applyAlignment="1">
      <alignment horizontal="left" vertical="top" wrapText="1"/>
    </xf>
    <xf numFmtId="49" fontId="0" fillId="0" borderId="12" xfId="0" applyNumberForma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0" fillId="0" borderId="14" xfId="0" applyNumberFormat="1" applyBorder="1" applyAlignment="1">
      <alignment horizontal="left" vertical="top" wrapText="1"/>
    </xf>
    <xf numFmtId="0" fontId="8" fillId="0" borderId="20" xfId="0" applyFont="1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8" fillId="0" borderId="12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49" fontId="12" fillId="0" borderId="20" xfId="0" applyNumberFormat="1" applyFont="1" applyBorder="1" applyAlignment="1">
      <alignment vertical="top" wrapText="1"/>
    </xf>
    <xf numFmtId="49" fontId="0" fillId="0" borderId="18" xfId="0" applyNumberFormat="1" applyFont="1" applyBorder="1" applyAlignment="1">
      <alignment vertical="top" wrapText="1"/>
    </xf>
    <xf numFmtId="49" fontId="0" fillId="0" borderId="21" xfId="0" applyNumberFormat="1" applyFont="1" applyBorder="1" applyAlignment="1">
      <alignment vertical="top" wrapText="1"/>
    </xf>
    <xf numFmtId="49" fontId="12" fillId="0" borderId="12" xfId="0" applyNumberFormat="1" applyFont="1" applyBorder="1" applyAlignment="1">
      <alignment vertical="top" wrapText="1"/>
    </xf>
    <xf numFmtId="49" fontId="0" fillId="0" borderId="0" xfId="0" applyNumberFormat="1" applyFont="1" applyBorder="1" applyAlignment="1">
      <alignment vertical="top" wrapText="1"/>
    </xf>
    <xf numFmtId="49" fontId="0" fillId="0" borderId="14" xfId="0" applyNumberFormat="1" applyFont="1" applyBorder="1" applyAlignment="1">
      <alignment vertical="top" wrapText="1"/>
    </xf>
    <xf numFmtId="49" fontId="0" fillId="0" borderId="15" xfId="0" applyNumberFormat="1" applyFont="1" applyBorder="1" applyAlignment="1">
      <alignment vertical="top" wrapText="1"/>
    </xf>
    <xf numFmtId="49" fontId="0" fillId="0" borderId="16" xfId="0" applyNumberFormat="1" applyFont="1" applyBorder="1" applyAlignment="1">
      <alignment vertical="top" wrapText="1"/>
    </xf>
    <xf numFmtId="49" fontId="0" fillId="0" borderId="17" xfId="0" applyNumberFormat="1" applyFont="1" applyBorder="1" applyAlignment="1">
      <alignment vertical="top" wrapText="1"/>
    </xf>
    <xf numFmtId="0" fontId="8" fillId="0" borderId="10" xfId="0" applyFont="1" applyBorder="1" applyAlignment="1">
      <alignment horizontal="left" vertical="top"/>
    </xf>
    <xf numFmtId="0" fontId="8" fillId="0" borderId="11" xfId="0" applyFont="1" applyBorder="1" applyAlignment="1">
      <alignment horizontal="left" vertical="top"/>
    </xf>
    <xf numFmtId="0" fontId="8" fillId="0" borderId="19" xfId="0" applyFont="1" applyBorder="1" applyAlignment="1">
      <alignment horizontal="left" vertical="top"/>
    </xf>
    <xf numFmtId="49" fontId="9" fillId="0" borderId="10" xfId="0" applyNumberFormat="1" applyFont="1" applyBorder="1" applyAlignment="1">
      <alignment horizontal="left" vertical="top" wrapText="1"/>
    </xf>
    <xf numFmtId="49" fontId="9" fillId="0" borderId="11" xfId="0" applyNumberFormat="1" applyFont="1" applyBorder="1" applyAlignment="1">
      <alignment horizontal="left" vertical="top" wrapText="1"/>
    </xf>
    <xf numFmtId="49" fontId="9" fillId="0" borderId="19" xfId="0" applyNumberFormat="1" applyFont="1" applyBorder="1" applyAlignment="1">
      <alignment horizontal="left" vertical="top" wrapText="1"/>
    </xf>
    <xf numFmtId="0" fontId="9" fillId="0" borderId="10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8" fillId="0" borderId="10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19" xfId="0" applyFont="1" applyBorder="1" applyAlignment="1">
      <alignment horizontal="left"/>
    </xf>
    <xf numFmtId="0" fontId="9" fillId="0" borderId="10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9" fillId="0" borderId="19" xfId="0" applyFont="1" applyBorder="1" applyAlignment="1">
      <alignment horizontal="left" vertical="top" wrapText="1"/>
    </xf>
    <xf numFmtId="0" fontId="8" fillId="0" borderId="20" xfId="0" applyFont="1" applyBorder="1" applyAlignment="1">
      <alignment horizontal="left"/>
    </xf>
    <xf numFmtId="0" fontId="8" fillId="0" borderId="18" xfId="0" applyFont="1" applyBorder="1" applyAlignment="1">
      <alignment horizontal="left"/>
    </xf>
    <xf numFmtId="0" fontId="8" fillId="0" borderId="21" xfId="0" applyFont="1" applyBorder="1" applyAlignment="1">
      <alignment horizontal="left"/>
    </xf>
    <xf numFmtId="49" fontId="9" fillId="0" borderId="18" xfId="0" applyNumberFormat="1" applyFont="1" applyBorder="1" applyAlignment="1">
      <alignment horizontal="left" vertical="top" wrapText="1"/>
    </xf>
    <xf numFmtId="49" fontId="9" fillId="0" borderId="21" xfId="0" applyNumberFormat="1" applyFont="1" applyBorder="1" applyAlignment="1">
      <alignment horizontal="left" vertical="top" wrapText="1"/>
    </xf>
    <xf numFmtId="49" fontId="9" fillId="0" borderId="15" xfId="0" applyNumberFormat="1" applyFont="1" applyBorder="1" applyAlignment="1">
      <alignment horizontal="left" vertical="top" wrapText="1"/>
    </xf>
    <xf numFmtId="49" fontId="9" fillId="0" borderId="16" xfId="0" applyNumberFormat="1" applyFont="1" applyBorder="1" applyAlignment="1">
      <alignment horizontal="left" vertical="top" wrapText="1"/>
    </xf>
    <xf numFmtId="49" fontId="9" fillId="0" borderId="17" xfId="0" applyNumberFormat="1" applyFont="1" applyBorder="1" applyAlignment="1">
      <alignment horizontal="left" vertical="top" wrapText="1"/>
    </xf>
    <xf numFmtId="0" fontId="8" fillId="0" borderId="15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204" fontId="9" fillId="0" borderId="10" xfId="0" applyNumberFormat="1" applyFont="1" applyBorder="1" applyAlignment="1">
      <alignment horizontal="left" vertical="top" wrapText="1"/>
    </xf>
    <xf numFmtId="204" fontId="9" fillId="0" borderId="11" xfId="0" applyNumberFormat="1" applyFont="1" applyBorder="1" applyAlignment="1">
      <alignment horizontal="left" vertical="top" wrapText="1"/>
    </xf>
    <xf numFmtId="204" fontId="9" fillId="0" borderId="19" xfId="0" applyNumberFormat="1" applyFont="1" applyBorder="1" applyAlignment="1">
      <alignment horizontal="left" vertical="top" wrapText="1"/>
    </xf>
    <xf numFmtId="0" fontId="9" fillId="0" borderId="20" xfId="0" applyFont="1" applyBorder="1" applyAlignment="1">
      <alignment horizontal="left" vertical="top" wrapText="1"/>
    </xf>
    <xf numFmtId="0" fontId="9" fillId="0" borderId="18" xfId="0" applyFont="1" applyBorder="1" applyAlignment="1">
      <alignment horizontal="left" vertical="top" wrapText="1"/>
    </xf>
    <xf numFmtId="0" fontId="9" fillId="0" borderId="21" xfId="0" applyFont="1" applyBorder="1" applyAlignment="1">
      <alignment horizontal="left" vertical="top" wrapText="1"/>
    </xf>
    <xf numFmtId="0" fontId="9" fillId="0" borderId="15" xfId="0" applyFont="1" applyBorder="1" applyAlignment="1">
      <alignment horizontal="left" vertical="top" wrapText="1"/>
    </xf>
    <xf numFmtId="0" fontId="9" fillId="0" borderId="16" xfId="0" applyFont="1" applyBorder="1" applyAlignment="1">
      <alignment horizontal="left" vertical="top" wrapText="1"/>
    </xf>
    <xf numFmtId="0" fontId="9" fillId="0" borderId="17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center" vertical="top"/>
    </xf>
    <xf numFmtId="0" fontId="8" fillId="0" borderId="11" xfId="0" applyFont="1" applyBorder="1" applyAlignment="1">
      <alignment horizontal="center" vertical="top"/>
    </xf>
    <xf numFmtId="0" fontId="8" fillId="0" borderId="19" xfId="0" applyFont="1" applyBorder="1" applyAlignment="1">
      <alignment horizontal="center" vertical="top"/>
    </xf>
    <xf numFmtId="0" fontId="15" fillId="0" borderId="0" xfId="0" applyFont="1" applyAlignment="1">
      <alignment horizontal="left"/>
    </xf>
    <xf numFmtId="0" fontId="10" fillId="0" borderId="18" xfId="0" applyFont="1" applyBorder="1" applyAlignment="1">
      <alignment horizontal="left" vertical="top" wrapText="1"/>
    </xf>
    <xf numFmtId="0" fontId="10" fillId="0" borderId="21" xfId="0" applyFont="1" applyBorder="1" applyAlignment="1">
      <alignment horizontal="left" vertical="top" wrapText="1"/>
    </xf>
    <xf numFmtId="0" fontId="10" fillId="0" borderId="15" xfId="0" applyFont="1" applyBorder="1" applyAlignment="1">
      <alignment horizontal="left" vertical="top" wrapText="1"/>
    </xf>
    <xf numFmtId="0" fontId="10" fillId="0" borderId="16" xfId="0" applyFont="1" applyBorder="1" applyAlignment="1">
      <alignment horizontal="left" vertical="top" wrapText="1"/>
    </xf>
    <xf numFmtId="0" fontId="10" fillId="0" borderId="17" xfId="0" applyFont="1" applyBorder="1" applyAlignment="1">
      <alignment horizontal="left" vertical="top" wrapText="1"/>
    </xf>
    <xf numFmtId="0" fontId="9" fillId="0" borderId="0" xfId="0" applyFont="1" applyAlignment="1">
      <alignment horizontal="left"/>
    </xf>
    <xf numFmtId="0" fontId="11" fillId="0" borderId="18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206" fontId="4" fillId="0" borderId="22" xfId="0" applyNumberFormat="1" applyFont="1" applyBorder="1" applyAlignment="1">
      <alignment horizontal="left" vertical="center"/>
    </xf>
    <xf numFmtId="206" fontId="4" fillId="0" borderId="23" xfId="0" applyNumberFormat="1" applyFont="1" applyBorder="1" applyAlignment="1">
      <alignment horizontal="left" vertical="center"/>
    </xf>
    <xf numFmtId="206" fontId="4" fillId="0" borderId="24" xfId="0" applyNumberFormat="1" applyFont="1" applyBorder="1" applyAlignment="1">
      <alignment horizontal="left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29"/>
  <sheetViews>
    <sheetView showGridLines="0" tabSelected="1" zoomScale="85" zoomScaleNormal="85" zoomScalePageLayoutView="0" workbookViewId="0" topLeftCell="A1">
      <selection activeCell="O17" sqref="O17:P18"/>
    </sheetView>
  </sheetViews>
  <sheetFormatPr defaultColWidth="4.7109375" defaultRowHeight="12.75"/>
  <cols>
    <col min="1" max="3" width="6.421875" style="1" customWidth="1"/>
    <col min="4" max="4" width="1.421875" style="1" customWidth="1"/>
    <col min="5" max="5" width="7.421875" style="1" customWidth="1"/>
    <col min="6" max="6" width="6.7109375" style="1" customWidth="1"/>
    <col min="7" max="7" width="7.140625" style="1" customWidth="1"/>
    <col min="8" max="8" width="6.57421875" style="1" customWidth="1"/>
    <col min="9" max="16" width="3.28125" style="1" customWidth="1"/>
    <col min="17" max="17" width="5.421875" style="1" customWidth="1"/>
    <col min="18" max="18" width="6.7109375" style="1" customWidth="1"/>
    <col min="19" max="19" width="5.8515625" style="1" customWidth="1"/>
    <col min="20" max="20" width="2.8515625" style="1" customWidth="1"/>
    <col min="21" max="21" width="3.28125" style="1" customWidth="1"/>
    <col min="22" max="24" width="2.8515625" style="1" customWidth="1"/>
    <col min="25" max="25" width="3.00390625" style="1" customWidth="1"/>
    <col min="26" max="27" width="3.7109375" style="1" customWidth="1"/>
    <col min="28" max="29" width="2.7109375" style="1" customWidth="1"/>
    <col min="30" max="32" width="4.57421875" style="1" customWidth="1"/>
    <col min="33" max="33" width="4.7109375" style="1" customWidth="1"/>
    <col min="34" max="39" width="2.7109375" style="1" customWidth="1"/>
    <col min="40" max="40" width="6.7109375" style="1" customWidth="1"/>
    <col min="41" max="41" width="5.7109375" style="1" customWidth="1"/>
    <col min="42" max="42" width="1.7109375" style="1" customWidth="1"/>
    <col min="43" max="47" width="3.7109375" style="1" customWidth="1"/>
    <col min="48" max="49" width="4.7109375" style="1" customWidth="1"/>
    <col min="50" max="50" width="9.57421875" style="1" bestFit="1" customWidth="1"/>
    <col min="51" max="16384" width="4.7109375" style="1" customWidth="1"/>
  </cols>
  <sheetData>
    <row r="1" spans="1:48" ht="19.5" customHeight="1" thickBot="1">
      <c r="A1" s="2" t="s">
        <v>0</v>
      </c>
      <c r="B1" s="3"/>
      <c r="C1" s="3"/>
      <c r="D1" s="3"/>
      <c r="E1" s="143" t="s">
        <v>111</v>
      </c>
      <c r="F1" s="139"/>
      <c r="G1" s="139"/>
      <c r="H1" s="139"/>
      <c r="I1" s="139"/>
      <c r="J1" s="139"/>
      <c r="K1" s="139"/>
      <c r="L1" s="139"/>
      <c r="M1" s="139"/>
      <c r="N1" s="140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</row>
    <row r="2" spans="1:48" ht="19.5" customHeight="1" thickBot="1">
      <c r="A2" s="2" t="s">
        <v>1</v>
      </c>
      <c r="B2" s="3"/>
      <c r="C2" s="3"/>
      <c r="D2" s="3"/>
      <c r="E2" s="143" t="s">
        <v>94</v>
      </c>
      <c r="F2" s="139"/>
      <c r="G2" s="139"/>
      <c r="H2" s="139"/>
      <c r="I2" s="139"/>
      <c r="J2" s="139"/>
      <c r="K2" s="139"/>
      <c r="L2" s="139"/>
      <c r="M2" s="139"/>
      <c r="N2" s="140"/>
      <c r="O2" s="148" t="s">
        <v>2</v>
      </c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6"/>
      <c r="AV2" s="4"/>
    </row>
    <row r="3" spans="1:48" ht="32.25" customHeight="1" thickBot="1">
      <c r="A3" s="138" t="s">
        <v>3</v>
      </c>
      <c r="B3" s="141"/>
      <c r="C3" s="141"/>
      <c r="D3" s="142"/>
      <c r="E3" s="145" t="s">
        <v>95</v>
      </c>
      <c r="F3" s="146"/>
      <c r="G3" s="146"/>
      <c r="H3" s="146"/>
      <c r="I3" s="146"/>
      <c r="J3" s="146"/>
      <c r="K3" s="146"/>
      <c r="L3" s="146"/>
      <c r="M3" s="146"/>
      <c r="N3" s="147"/>
      <c r="O3" s="7"/>
      <c r="P3" s="8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143" t="s">
        <v>4</v>
      </c>
      <c r="AK3" s="139"/>
      <c r="AL3" s="139"/>
      <c r="AM3" s="140"/>
      <c r="AN3" s="138" t="s">
        <v>30</v>
      </c>
      <c r="AO3" s="139"/>
      <c r="AP3" s="139"/>
      <c r="AQ3" s="139"/>
      <c r="AR3" s="139"/>
      <c r="AS3" s="139"/>
      <c r="AT3" s="139"/>
      <c r="AU3" s="140"/>
      <c r="AV3" s="4"/>
    </row>
    <row r="4" spans="1:48" ht="19.5" customHeight="1" thickBot="1">
      <c r="A4" s="2" t="s">
        <v>5</v>
      </c>
      <c r="B4" s="3"/>
      <c r="C4" s="3"/>
      <c r="D4" s="3"/>
      <c r="E4" s="25">
        <v>95</v>
      </c>
      <c r="F4" s="24" t="s">
        <v>40</v>
      </c>
      <c r="G4" s="26">
        <v>0.5</v>
      </c>
      <c r="H4" s="24" t="s">
        <v>41</v>
      </c>
      <c r="I4" s="144">
        <f>E4+(E4*0.5)</f>
        <v>142.5</v>
      </c>
      <c r="J4" s="144"/>
      <c r="K4" s="144"/>
      <c r="L4" s="136" t="s">
        <v>83</v>
      </c>
      <c r="M4" s="136"/>
      <c r="N4" s="136"/>
      <c r="O4" s="135" t="s">
        <v>42</v>
      </c>
      <c r="P4" s="136"/>
      <c r="Q4" s="136"/>
      <c r="R4" s="136">
        <v>3.3051</v>
      </c>
      <c r="S4" s="137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4"/>
      <c r="AJ4" s="143" t="s">
        <v>6</v>
      </c>
      <c r="AK4" s="139"/>
      <c r="AL4" s="139"/>
      <c r="AM4" s="140"/>
      <c r="AN4" s="135"/>
      <c r="AO4" s="136"/>
      <c r="AP4" s="136"/>
      <c r="AQ4" s="137"/>
      <c r="AR4" s="10">
        <v>2</v>
      </c>
      <c r="AS4" s="10">
        <v>0</v>
      </c>
      <c r="AT4" s="10">
        <v>1</v>
      </c>
      <c r="AU4" s="10">
        <v>6</v>
      </c>
      <c r="AV4" s="4"/>
    </row>
    <row r="5" spans="1:48" ht="12.75" customHeight="1">
      <c r="A5" s="117" t="s">
        <v>7</v>
      </c>
      <c r="B5" s="118"/>
      <c r="C5" s="118"/>
      <c r="D5" s="119"/>
      <c r="E5" s="117" t="s">
        <v>8</v>
      </c>
      <c r="F5" s="118"/>
      <c r="G5" s="118"/>
      <c r="H5" s="119"/>
      <c r="I5" s="67" t="s">
        <v>9</v>
      </c>
      <c r="J5" s="68"/>
      <c r="K5" s="68"/>
      <c r="L5" s="68"/>
      <c r="M5" s="68"/>
      <c r="N5" s="69"/>
      <c r="O5" s="67" t="s">
        <v>10</v>
      </c>
      <c r="P5" s="68"/>
      <c r="Q5" s="68"/>
      <c r="R5" s="68"/>
      <c r="S5" s="68"/>
      <c r="T5" s="68"/>
      <c r="U5" s="68"/>
      <c r="V5" s="68"/>
      <c r="W5" s="68"/>
      <c r="X5" s="68"/>
      <c r="Y5" s="69"/>
      <c r="Z5" s="67" t="s">
        <v>11</v>
      </c>
      <c r="AA5" s="68"/>
      <c r="AB5" s="68"/>
      <c r="AC5" s="68"/>
      <c r="AD5" s="68"/>
      <c r="AE5" s="68"/>
      <c r="AF5" s="68"/>
      <c r="AG5" s="69"/>
      <c r="AH5" s="67" t="s">
        <v>12</v>
      </c>
      <c r="AI5" s="68"/>
      <c r="AJ5" s="68"/>
      <c r="AK5" s="68"/>
      <c r="AL5" s="68"/>
      <c r="AM5" s="68"/>
      <c r="AN5" s="68"/>
      <c r="AO5" s="69"/>
      <c r="AP5" s="67" t="s">
        <v>13</v>
      </c>
      <c r="AQ5" s="68"/>
      <c r="AR5" s="68"/>
      <c r="AS5" s="68"/>
      <c r="AT5" s="68"/>
      <c r="AU5" s="69"/>
      <c r="AV5" s="4"/>
    </row>
    <row r="6" spans="1:48" ht="13.5" thickBot="1">
      <c r="A6" s="120"/>
      <c r="B6" s="121"/>
      <c r="C6" s="121"/>
      <c r="D6" s="122"/>
      <c r="E6" s="120"/>
      <c r="F6" s="121"/>
      <c r="G6" s="121"/>
      <c r="H6" s="122"/>
      <c r="I6" s="70"/>
      <c r="J6" s="71"/>
      <c r="K6" s="71"/>
      <c r="L6" s="71"/>
      <c r="M6" s="71"/>
      <c r="N6" s="72"/>
      <c r="O6" s="70"/>
      <c r="P6" s="71"/>
      <c r="Q6" s="71"/>
      <c r="R6" s="71"/>
      <c r="S6" s="71"/>
      <c r="T6" s="71"/>
      <c r="U6" s="71"/>
      <c r="V6" s="71"/>
      <c r="W6" s="71"/>
      <c r="X6" s="71"/>
      <c r="Y6" s="72"/>
      <c r="Z6" s="70"/>
      <c r="AA6" s="71"/>
      <c r="AB6" s="71"/>
      <c r="AC6" s="71"/>
      <c r="AD6" s="71"/>
      <c r="AE6" s="71"/>
      <c r="AF6" s="71"/>
      <c r="AG6" s="72"/>
      <c r="AH6" s="70"/>
      <c r="AI6" s="71"/>
      <c r="AJ6" s="71"/>
      <c r="AK6" s="71"/>
      <c r="AL6" s="71"/>
      <c r="AM6" s="71"/>
      <c r="AN6" s="71"/>
      <c r="AO6" s="72"/>
      <c r="AP6" s="126"/>
      <c r="AQ6" s="127"/>
      <c r="AR6" s="127"/>
      <c r="AS6" s="127"/>
      <c r="AT6" s="127"/>
      <c r="AU6" s="128"/>
      <c r="AV6" s="4"/>
    </row>
    <row r="7" spans="1:48" ht="28.5" customHeight="1">
      <c r="A7" s="120"/>
      <c r="B7" s="121"/>
      <c r="C7" s="121"/>
      <c r="D7" s="122"/>
      <c r="E7" s="120"/>
      <c r="F7" s="121"/>
      <c r="G7" s="121"/>
      <c r="H7" s="122"/>
      <c r="I7" s="67" t="s">
        <v>14</v>
      </c>
      <c r="J7" s="68"/>
      <c r="K7" s="69"/>
      <c r="L7" s="67" t="s">
        <v>15</v>
      </c>
      <c r="M7" s="68"/>
      <c r="N7" s="69"/>
      <c r="O7" s="129" t="s">
        <v>16</v>
      </c>
      <c r="P7" s="130"/>
      <c r="Q7" s="67" t="s">
        <v>17</v>
      </c>
      <c r="R7" s="68"/>
      <c r="S7" s="69"/>
      <c r="T7" s="67" t="s">
        <v>18</v>
      </c>
      <c r="U7" s="68"/>
      <c r="V7" s="68"/>
      <c r="W7" s="68"/>
      <c r="X7" s="68"/>
      <c r="Y7" s="69"/>
      <c r="Z7" s="117" t="s">
        <v>19</v>
      </c>
      <c r="AA7" s="118"/>
      <c r="AB7" s="118"/>
      <c r="AC7" s="119"/>
      <c r="AD7" s="117" t="s">
        <v>18</v>
      </c>
      <c r="AE7" s="118"/>
      <c r="AF7" s="118"/>
      <c r="AG7" s="119"/>
      <c r="AH7" s="67" t="s">
        <v>20</v>
      </c>
      <c r="AI7" s="68"/>
      <c r="AJ7" s="68"/>
      <c r="AK7" s="69"/>
      <c r="AL7" s="67" t="s">
        <v>21</v>
      </c>
      <c r="AM7" s="68"/>
      <c r="AN7" s="68"/>
      <c r="AO7" s="69"/>
      <c r="AP7" s="126"/>
      <c r="AQ7" s="127"/>
      <c r="AR7" s="127"/>
      <c r="AS7" s="127"/>
      <c r="AT7" s="127"/>
      <c r="AU7" s="128"/>
      <c r="AV7" s="4"/>
    </row>
    <row r="8" spans="1:48" ht="12.75">
      <c r="A8" s="120"/>
      <c r="B8" s="121"/>
      <c r="C8" s="121"/>
      <c r="D8" s="122"/>
      <c r="E8" s="120"/>
      <c r="F8" s="121"/>
      <c r="G8" s="121"/>
      <c r="H8" s="122"/>
      <c r="I8" s="126"/>
      <c r="J8" s="127"/>
      <c r="K8" s="128"/>
      <c r="L8" s="126"/>
      <c r="M8" s="127"/>
      <c r="N8" s="128"/>
      <c r="O8" s="131"/>
      <c r="P8" s="132"/>
      <c r="Q8" s="126"/>
      <c r="R8" s="127"/>
      <c r="S8" s="128"/>
      <c r="T8" s="126"/>
      <c r="U8" s="127"/>
      <c r="V8" s="127"/>
      <c r="W8" s="127"/>
      <c r="X8" s="127"/>
      <c r="Y8" s="128"/>
      <c r="Z8" s="120"/>
      <c r="AA8" s="121"/>
      <c r="AB8" s="121"/>
      <c r="AC8" s="122"/>
      <c r="AD8" s="120"/>
      <c r="AE8" s="121"/>
      <c r="AF8" s="121"/>
      <c r="AG8" s="122"/>
      <c r="AH8" s="126"/>
      <c r="AI8" s="127"/>
      <c r="AJ8" s="127"/>
      <c r="AK8" s="128"/>
      <c r="AL8" s="126"/>
      <c r="AM8" s="127"/>
      <c r="AN8" s="127"/>
      <c r="AO8" s="128"/>
      <c r="AP8" s="126"/>
      <c r="AQ8" s="127"/>
      <c r="AR8" s="127"/>
      <c r="AS8" s="127"/>
      <c r="AT8" s="127"/>
      <c r="AU8" s="128"/>
      <c r="AV8" s="4"/>
    </row>
    <row r="9" spans="1:48" ht="13.5" thickBot="1">
      <c r="A9" s="120"/>
      <c r="B9" s="121"/>
      <c r="C9" s="121"/>
      <c r="D9" s="122"/>
      <c r="E9" s="120"/>
      <c r="F9" s="121"/>
      <c r="G9" s="121"/>
      <c r="H9" s="122"/>
      <c r="I9" s="126"/>
      <c r="J9" s="127"/>
      <c r="K9" s="128"/>
      <c r="L9" s="126"/>
      <c r="M9" s="127"/>
      <c r="N9" s="128"/>
      <c r="O9" s="131"/>
      <c r="P9" s="132"/>
      <c r="Q9" s="70"/>
      <c r="R9" s="71"/>
      <c r="S9" s="72"/>
      <c r="T9" s="70"/>
      <c r="U9" s="71"/>
      <c r="V9" s="71"/>
      <c r="W9" s="71"/>
      <c r="X9" s="71"/>
      <c r="Y9" s="72"/>
      <c r="Z9" s="120"/>
      <c r="AA9" s="121"/>
      <c r="AB9" s="121"/>
      <c r="AC9" s="122"/>
      <c r="AD9" s="123"/>
      <c r="AE9" s="124"/>
      <c r="AF9" s="124"/>
      <c r="AG9" s="125"/>
      <c r="AH9" s="126"/>
      <c r="AI9" s="127"/>
      <c r="AJ9" s="127"/>
      <c r="AK9" s="128"/>
      <c r="AL9" s="70"/>
      <c r="AM9" s="71"/>
      <c r="AN9" s="71"/>
      <c r="AO9" s="72"/>
      <c r="AP9" s="70"/>
      <c r="AQ9" s="71"/>
      <c r="AR9" s="71"/>
      <c r="AS9" s="71"/>
      <c r="AT9" s="71"/>
      <c r="AU9" s="72"/>
      <c r="AV9" s="4"/>
    </row>
    <row r="10" spans="1:48" ht="28.5" customHeight="1" thickBot="1">
      <c r="A10" s="123"/>
      <c r="B10" s="124"/>
      <c r="C10" s="124"/>
      <c r="D10" s="125"/>
      <c r="E10" s="123"/>
      <c r="F10" s="124"/>
      <c r="G10" s="124"/>
      <c r="H10" s="125"/>
      <c r="I10" s="70"/>
      <c r="J10" s="71"/>
      <c r="K10" s="72"/>
      <c r="L10" s="70"/>
      <c r="M10" s="71"/>
      <c r="N10" s="72"/>
      <c r="O10" s="133"/>
      <c r="P10" s="134"/>
      <c r="Q10" s="114" t="s">
        <v>27</v>
      </c>
      <c r="R10" s="115"/>
      <c r="S10" s="116"/>
      <c r="T10" s="114" t="s">
        <v>27</v>
      </c>
      <c r="U10" s="115"/>
      <c r="V10" s="115"/>
      <c r="W10" s="115"/>
      <c r="X10" s="115"/>
      <c r="Y10" s="116"/>
      <c r="Z10" s="123"/>
      <c r="AA10" s="124"/>
      <c r="AB10" s="124"/>
      <c r="AC10" s="125"/>
      <c r="AD10" s="114" t="s">
        <v>27</v>
      </c>
      <c r="AE10" s="115"/>
      <c r="AF10" s="115"/>
      <c r="AG10" s="116"/>
      <c r="AH10" s="70"/>
      <c r="AI10" s="71"/>
      <c r="AJ10" s="71"/>
      <c r="AK10" s="72"/>
      <c r="AL10" s="135" t="s">
        <v>31</v>
      </c>
      <c r="AM10" s="136"/>
      <c r="AN10" s="136"/>
      <c r="AO10" s="137"/>
      <c r="AP10" s="136" t="s">
        <v>31</v>
      </c>
      <c r="AQ10" s="136"/>
      <c r="AR10" s="136"/>
      <c r="AS10" s="136"/>
      <c r="AT10" s="136"/>
      <c r="AU10" s="137"/>
      <c r="AV10" s="4"/>
    </row>
    <row r="11" spans="1:48" ht="28.5" customHeight="1" thickBot="1">
      <c r="A11" s="111" t="s">
        <v>96</v>
      </c>
      <c r="B11" s="112"/>
      <c r="C11" s="112"/>
      <c r="D11" s="113"/>
      <c r="E11" s="99" t="s">
        <v>97</v>
      </c>
      <c r="F11" s="100"/>
      <c r="G11" s="100"/>
      <c r="H11" s="101"/>
      <c r="I11" s="102"/>
      <c r="J11" s="103"/>
      <c r="K11" s="104"/>
      <c r="L11" s="102"/>
      <c r="M11" s="103"/>
      <c r="N11" s="104"/>
      <c r="O11" s="91">
        <v>4</v>
      </c>
      <c r="P11" s="93"/>
      <c r="Q11" s="105">
        <f>I4</f>
        <v>142.5</v>
      </c>
      <c r="R11" s="106"/>
      <c r="S11" s="107"/>
      <c r="T11" s="105">
        <f>O11*Q11</f>
        <v>570</v>
      </c>
      <c r="U11" s="106"/>
      <c r="V11" s="106"/>
      <c r="W11" s="106"/>
      <c r="X11" s="106"/>
      <c r="Y11" s="107"/>
      <c r="Z11" s="85" t="s">
        <v>32</v>
      </c>
      <c r="AA11" s="86"/>
      <c r="AB11" s="86"/>
      <c r="AC11" s="87"/>
      <c r="AD11" s="88">
        <f>T11</f>
        <v>570</v>
      </c>
      <c r="AE11" s="89"/>
      <c r="AF11" s="89"/>
      <c r="AG11" s="90"/>
      <c r="AH11" s="91" t="str">
        <f>L4</f>
        <v>EUR</v>
      </c>
      <c r="AI11" s="92"/>
      <c r="AJ11" s="92"/>
      <c r="AK11" s="93"/>
      <c r="AL11" s="94">
        <f>R4</f>
        <v>3.3051</v>
      </c>
      <c r="AM11" s="95"/>
      <c r="AN11" s="95"/>
      <c r="AO11" s="96"/>
      <c r="AP11" s="88">
        <f aca="true" t="shared" si="0" ref="AP11:AP16">AD11*AL11</f>
        <v>1883.907</v>
      </c>
      <c r="AQ11" s="89"/>
      <c r="AR11" s="89"/>
      <c r="AS11" s="89"/>
      <c r="AT11" s="89"/>
      <c r="AU11" s="90"/>
      <c r="AV11" s="4"/>
    </row>
    <row r="12" spans="1:48" ht="28.5" customHeight="1" thickBot="1">
      <c r="A12" s="111" t="s">
        <v>96</v>
      </c>
      <c r="B12" s="112"/>
      <c r="C12" s="112"/>
      <c r="D12" s="113"/>
      <c r="E12" s="99" t="s">
        <v>98</v>
      </c>
      <c r="F12" s="100"/>
      <c r="G12" s="100"/>
      <c r="H12" s="101"/>
      <c r="I12" s="102"/>
      <c r="J12" s="103"/>
      <c r="K12" s="104"/>
      <c r="L12" s="102"/>
      <c r="M12" s="103"/>
      <c r="N12" s="104"/>
      <c r="O12" s="91"/>
      <c r="P12" s="93"/>
      <c r="Q12" s="105"/>
      <c r="R12" s="106"/>
      <c r="S12" s="107"/>
      <c r="T12" s="105"/>
      <c r="U12" s="106"/>
      <c r="V12" s="106"/>
      <c r="W12" s="106"/>
      <c r="X12" s="106"/>
      <c r="Y12" s="107"/>
      <c r="Z12" s="85" t="s">
        <v>39</v>
      </c>
      <c r="AA12" s="86"/>
      <c r="AB12" s="86"/>
      <c r="AC12" s="87"/>
      <c r="AD12" s="88">
        <v>1364.67</v>
      </c>
      <c r="AE12" s="89"/>
      <c r="AF12" s="89"/>
      <c r="AG12" s="90"/>
      <c r="AH12" s="91" t="s">
        <v>31</v>
      </c>
      <c r="AI12" s="92"/>
      <c r="AJ12" s="92"/>
      <c r="AK12" s="93"/>
      <c r="AL12" s="94">
        <v>1</v>
      </c>
      <c r="AM12" s="95"/>
      <c r="AN12" s="95"/>
      <c r="AO12" s="96"/>
      <c r="AP12" s="88">
        <f t="shared" si="0"/>
        <v>1364.67</v>
      </c>
      <c r="AQ12" s="89"/>
      <c r="AR12" s="89"/>
      <c r="AS12" s="89"/>
      <c r="AT12" s="89"/>
      <c r="AU12" s="90"/>
      <c r="AV12" s="4"/>
    </row>
    <row r="13" spans="1:48" ht="28.5" customHeight="1" thickBot="1">
      <c r="A13" s="111" t="s">
        <v>99</v>
      </c>
      <c r="B13" s="112"/>
      <c r="C13" s="112"/>
      <c r="D13" s="113"/>
      <c r="E13" s="99" t="s">
        <v>100</v>
      </c>
      <c r="F13" s="100"/>
      <c r="G13" s="100"/>
      <c r="H13" s="101"/>
      <c r="I13" s="102"/>
      <c r="J13" s="103"/>
      <c r="K13" s="104"/>
      <c r="L13" s="102"/>
      <c r="M13" s="103"/>
      <c r="N13" s="104"/>
      <c r="O13" s="91"/>
      <c r="P13" s="93"/>
      <c r="Q13" s="105"/>
      <c r="R13" s="106"/>
      <c r="S13" s="107"/>
      <c r="T13" s="105"/>
      <c r="U13" s="106"/>
      <c r="V13" s="106"/>
      <c r="W13" s="106"/>
      <c r="X13" s="106"/>
      <c r="Y13" s="107"/>
      <c r="Z13" s="85" t="s">
        <v>81</v>
      </c>
      <c r="AA13" s="86"/>
      <c r="AB13" s="86"/>
      <c r="AC13" s="87"/>
      <c r="AD13" s="88">
        <v>100</v>
      </c>
      <c r="AE13" s="89"/>
      <c r="AF13" s="89"/>
      <c r="AG13" s="90"/>
      <c r="AH13" s="91" t="str">
        <f>L4</f>
        <v>EUR</v>
      </c>
      <c r="AI13" s="92"/>
      <c r="AJ13" s="92"/>
      <c r="AK13" s="93"/>
      <c r="AL13" s="94">
        <f>R4</f>
        <v>3.3051</v>
      </c>
      <c r="AM13" s="95"/>
      <c r="AN13" s="95"/>
      <c r="AO13" s="96"/>
      <c r="AP13" s="88">
        <f t="shared" si="0"/>
        <v>330.51</v>
      </c>
      <c r="AQ13" s="89"/>
      <c r="AR13" s="89"/>
      <c r="AS13" s="89"/>
      <c r="AT13" s="89"/>
      <c r="AU13" s="90"/>
      <c r="AV13" s="4"/>
    </row>
    <row r="14" spans="1:48" ht="28.5" customHeight="1" thickBot="1">
      <c r="A14" s="270">
        <v>42522</v>
      </c>
      <c r="B14" s="271"/>
      <c r="C14" s="271"/>
      <c r="D14" s="272"/>
      <c r="E14" s="99" t="s">
        <v>101</v>
      </c>
      <c r="F14" s="100"/>
      <c r="G14" s="100"/>
      <c r="H14" s="101"/>
      <c r="I14" s="102"/>
      <c r="J14" s="103"/>
      <c r="K14" s="104"/>
      <c r="L14" s="102"/>
      <c r="M14" s="103"/>
      <c r="N14" s="104"/>
      <c r="O14" s="91"/>
      <c r="P14" s="93"/>
      <c r="Q14" s="105"/>
      <c r="R14" s="106"/>
      <c r="S14" s="107"/>
      <c r="T14" s="105"/>
      <c r="U14" s="106"/>
      <c r="V14" s="106"/>
      <c r="W14" s="106"/>
      <c r="X14" s="106"/>
      <c r="Y14" s="107"/>
      <c r="Z14" s="85" t="s">
        <v>82</v>
      </c>
      <c r="AA14" s="86"/>
      <c r="AB14" s="86"/>
      <c r="AC14" s="87"/>
      <c r="AD14" s="88">
        <v>27.5</v>
      </c>
      <c r="AE14" s="89"/>
      <c r="AF14" s="89"/>
      <c r="AG14" s="90"/>
      <c r="AH14" s="91" t="str">
        <f>L4</f>
        <v>EUR</v>
      </c>
      <c r="AI14" s="92"/>
      <c r="AJ14" s="92"/>
      <c r="AK14" s="93"/>
      <c r="AL14" s="94">
        <f>R4</f>
        <v>3.3051</v>
      </c>
      <c r="AM14" s="95"/>
      <c r="AN14" s="95"/>
      <c r="AO14" s="96"/>
      <c r="AP14" s="88">
        <f t="shared" si="0"/>
        <v>90.89025</v>
      </c>
      <c r="AQ14" s="89"/>
      <c r="AR14" s="89"/>
      <c r="AS14" s="89"/>
      <c r="AT14" s="89"/>
      <c r="AU14" s="90"/>
      <c r="AV14" s="4"/>
    </row>
    <row r="15" spans="1:48" ht="28.5" customHeight="1" thickBot="1">
      <c r="A15" s="270">
        <v>42524</v>
      </c>
      <c r="B15" s="271"/>
      <c r="C15" s="271"/>
      <c r="D15" s="272"/>
      <c r="E15" s="99" t="s">
        <v>102</v>
      </c>
      <c r="F15" s="100"/>
      <c r="G15" s="100"/>
      <c r="H15" s="101"/>
      <c r="I15" s="102"/>
      <c r="J15" s="103"/>
      <c r="K15" s="104"/>
      <c r="L15" s="102"/>
      <c r="M15" s="103"/>
      <c r="N15" s="104"/>
      <c r="O15" s="91"/>
      <c r="P15" s="93"/>
      <c r="Q15" s="105"/>
      <c r="R15" s="106"/>
      <c r="S15" s="107"/>
      <c r="T15" s="105"/>
      <c r="U15" s="106"/>
      <c r="V15" s="106"/>
      <c r="W15" s="106"/>
      <c r="X15" s="106"/>
      <c r="Y15" s="107"/>
      <c r="Z15" s="85" t="s">
        <v>82</v>
      </c>
      <c r="AA15" s="86"/>
      <c r="AB15" s="86"/>
      <c r="AC15" s="87"/>
      <c r="AD15" s="88">
        <v>28.75</v>
      </c>
      <c r="AE15" s="89"/>
      <c r="AF15" s="89"/>
      <c r="AG15" s="90"/>
      <c r="AH15" s="91" t="str">
        <f>L4</f>
        <v>EUR</v>
      </c>
      <c r="AI15" s="92"/>
      <c r="AJ15" s="92"/>
      <c r="AK15" s="93"/>
      <c r="AL15" s="94">
        <f>R4</f>
        <v>3.3051</v>
      </c>
      <c r="AM15" s="95"/>
      <c r="AN15" s="95"/>
      <c r="AO15" s="96"/>
      <c r="AP15" s="88">
        <f t="shared" si="0"/>
        <v>95.021625</v>
      </c>
      <c r="AQ15" s="89"/>
      <c r="AR15" s="89"/>
      <c r="AS15" s="89"/>
      <c r="AT15" s="89"/>
      <c r="AU15" s="90"/>
      <c r="AV15" s="4"/>
    </row>
    <row r="16" spans="1:48" ht="28.5" customHeight="1" thickBot="1">
      <c r="A16" s="270">
        <v>42525</v>
      </c>
      <c r="B16" s="271"/>
      <c r="C16" s="271"/>
      <c r="D16" s="272"/>
      <c r="E16" s="99" t="s">
        <v>103</v>
      </c>
      <c r="F16" s="100"/>
      <c r="G16" s="100"/>
      <c r="H16" s="101"/>
      <c r="I16" s="102"/>
      <c r="J16" s="103"/>
      <c r="K16" s="104"/>
      <c r="L16" s="102"/>
      <c r="M16" s="103"/>
      <c r="N16" s="104"/>
      <c r="O16" s="91"/>
      <c r="P16" s="93"/>
      <c r="Q16" s="105"/>
      <c r="R16" s="106"/>
      <c r="S16" s="107"/>
      <c r="T16" s="105"/>
      <c r="U16" s="106"/>
      <c r="V16" s="106"/>
      <c r="W16" s="106"/>
      <c r="X16" s="106"/>
      <c r="Y16" s="107"/>
      <c r="Z16" s="85" t="s">
        <v>82</v>
      </c>
      <c r="AA16" s="86"/>
      <c r="AB16" s="86"/>
      <c r="AC16" s="87"/>
      <c r="AD16" s="88">
        <v>77</v>
      </c>
      <c r="AE16" s="89"/>
      <c r="AF16" s="89"/>
      <c r="AG16" s="90"/>
      <c r="AH16" s="91" t="s">
        <v>31</v>
      </c>
      <c r="AI16" s="92"/>
      <c r="AJ16" s="92"/>
      <c r="AK16" s="93"/>
      <c r="AL16" s="94">
        <v>1</v>
      </c>
      <c r="AM16" s="95"/>
      <c r="AN16" s="95"/>
      <c r="AO16" s="96"/>
      <c r="AP16" s="88">
        <f t="shared" si="0"/>
        <v>77</v>
      </c>
      <c r="AQ16" s="89"/>
      <c r="AR16" s="89"/>
      <c r="AS16" s="89"/>
      <c r="AT16" s="89"/>
      <c r="AU16" s="90"/>
      <c r="AV16" s="4"/>
    </row>
    <row r="17" spans="1:48" ht="28.5" customHeight="1">
      <c r="A17" s="79" t="s">
        <v>99</v>
      </c>
      <c r="B17" s="80"/>
      <c r="C17" s="80"/>
      <c r="D17" s="81"/>
      <c r="E17" s="45">
        <f>I4</f>
        <v>142.5</v>
      </c>
      <c r="F17" s="42" t="s">
        <v>106</v>
      </c>
      <c r="G17" s="41">
        <f>E17*0.4</f>
        <v>57</v>
      </c>
      <c r="H17" s="48" t="s">
        <v>107</v>
      </c>
      <c r="I17" s="67"/>
      <c r="J17" s="68"/>
      <c r="K17" s="69"/>
      <c r="L17" s="67"/>
      <c r="M17" s="68"/>
      <c r="N17" s="69"/>
      <c r="O17" s="67">
        <v>2</v>
      </c>
      <c r="P17" s="69"/>
      <c r="Q17" s="55">
        <f>H18</f>
        <v>114.737</v>
      </c>
      <c r="R17" s="56"/>
      <c r="S17" s="57"/>
      <c r="T17" s="55">
        <f>O17*Q17</f>
        <v>229.474</v>
      </c>
      <c r="U17" s="56"/>
      <c r="V17" s="56"/>
      <c r="W17" s="56"/>
      <c r="X17" s="56"/>
      <c r="Y17" s="57"/>
      <c r="Z17" s="61" t="s">
        <v>105</v>
      </c>
      <c r="AA17" s="62"/>
      <c r="AB17" s="62"/>
      <c r="AC17" s="63"/>
      <c r="AD17" s="49">
        <f>T17</f>
        <v>229.474</v>
      </c>
      <c r="AE17" s="50"/>
      <c r="AF17" s="50"/>
      <c r="AG17" s="51"/>
      <c r="AH17" s="67" t="str">
        <f>L4</f>
        <v>EUR</v>
      </c>
      <c r="AI17" s="68"/>
      <c r="AJ17" s="68"/>
      <c r="AK17" s="69"/>
      <c r="AL17" s="73">
        <f>R4</f>
        <v>3.3051</v>
      </c>
      <c r="AM17" s="74"/>
      <c r="AN17" s="74"/>
      <c r="AO17" s="75"/>
      <c r="AP17" s="49">
        <f>AD17*AL17</f>
        <v>758.4345174</v>
      </c>
      <c r="AQ17" s="50"/>
      <c r="AR17" s="50"/>
      <c r="AS17" s="50"/>
      <c r="AT17" s="50"/>
      <c r="AU17" s="51"/>
      <c r="AV17" s="4"/>
    </row>
    <row r="18" spans="1:48" ht="28.5" customHeight="1" thickBot="1">
      <c r="A18" s="82"/>
      <c r="B18" s="83"/>
      <c r="C18" s="83"/>
      <c r="D18" s="84"/>
      <c r="E18" s="46">
        <v>220.91</v>
      </c>
      <c r="F18" s="47">
        <f>E18-G17</f>
        <v>163.91</v>
      </c>
      <c r="G18" s="43" t="s">
        <v>108</v>
      </c>
      <c r="H18" s="44">
        <f>F18*0.7</f>
        <v>114.737</v>
      </c>
      <c r="I18" s="70"/>
      <c r="J18" s="71"/>
      <c r="K18" s="72"/>
      <c r="L18" s="70"/>
      <c r="M18" s="71"/>
      <c r="N18" s="72"/>
      <c r="O18" s="70"/>
      <c r="P18" s="72"/>
      <c r="Q18" s="58"/>
      <c r="R18" s="59"/>
      <c r="S18" s="60"/>
      <c r="T18" s="58"/>
      <c r="U18" s="59"/>
      <c r="V18" s="59"/>
      <c r="W18" s="59"/>
      <c r="X18" s="59"/>
      <c r="Y18" s="60"/>
      <c r="Z18" s="64"/>
      <c r="AA18" s="65"/>
      <c r="AB18" s="65"/>
      <c r="AC18" s="66"/>
      <c r="AD18" s="52"/>
      <c r="AE18" s="53"/>
      <c r="AF18" s="53"/>
      <c r="AG18" s="54"/>
      <c r="AH18" s="70"/>
      <c r="AI18" s="71"/>
      <c r="AJ18" s="71"/>
      <c r="AK18" s="72"/>
      <c r="AL18" s="76"/>
      <c r="AM18" s="77"/>
      <c r="AN18" s="77"/>
      <c r="AO18" s="78"/>
      <c r="AP18" s="52"/>
      <c r="AQ18" s="53"/>
      <c r="AR18" s="53"/>
      <c r="AS18" s="53"/>
      <c r="AT18" s="53"/>
      <c r="AU18" s="54"/>
      <c r="AV18" s="4"/>
    </row>
    <row r="19" spans="1:48" ht="28.5" customHeight="1" thickBot="1">
      <c r="A19" s="135" t="s">
        <v>22</v>
      </c>
      <c r="B19" s="136"/>
      <c r="C19" s="136"/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136"/>
      <c r="Y19" s="136"/>
      <c r="Z19" s="136"/>
      <c r="AA19" s="136"/>
      <c r="AB19" s="136"/>
      <c r="AC19" s="136"/>
      <c r="AD19" s="136"/>
      <c r="AE19" s="136"/>
      <c r="AF19" s="136"/>
      <c r="AG19" s="136"/>
      <c r="AH19" s="136"/>
      <c r="AI19" s="136"/>
      <c r="AJ19" s="136"/>
      <c r="AK19" s="136"/>
      <c r="AL19" s="136"/>
      <c r="AM19" s="136"/>
      <c r="AN19" s="136"/>
      <c r="AO19" s="137"/>
      <c r="AP19" s="108">
        <f>SUM(AP11:AU18)</f>
        <v>4600.4333924</v>
      </c>
      <c r="AQ19" s="109"/>
      <c r="AR19" s="109"/>
      <c r="AS19" s="109"/>
      <c r="AT19" s="109"/>
      <c r="AU19" s="110"/>
      <c r="AV19" s="4"/>
    </row>
    <row r="20" spans="1:48" ht="28.5" customHeight="1">
      <c r="A20" s="150" t="s">
        <v>33</v>
      </c>
      <c r="B20" s="151"/>
      <c r="C20" s="151"/>
      <c r="D20" s="151"/>
      <c r="E20" s="151"/>
      <c r="F20" s="151"/>
      <c r="G20" s="151"/>
      <c r="H20" s="97" t="s">
        <v>97</v>
      </c>
      <c r="I20" s="97"/>
      <c r="J20" s="97"/>
      <c r="K20" s="97"/>
      <c r="L20" s="21" t="s">
        <v>34</v>
      </c>
      <c r="M20" s="21"/>
      <c r="N20" s="21"/>
      <c r="O20" s="21"/>
      <c r="P20" s="21"/>
      <c r="Q20" s="21"/>
      <c r="R20" s="21"/>
      <c r="S20" s="21"/>
      <c r="T20" s="21"/>
      <c r="U20" s="97" t="s">
        <v>109</v>
      </c>
      <c r="V20" s="97"/>
      <c r="W20" s="97"/>
      <c r="X20" s="97"/>
      <c r="Y20" s="97"/>
      <c r="Z20" s="97"/>
      <c r="AA20" s="97"/>
      <c r="AB20" s="97"/>
      <c r="AC20" s="97"/>
      <c r="AD20" s="98" t="s">
        <v>35</v>
      </c>
      <c r="AE20" s="98"/>
      <c r="AF20" s="97" t="s">
        <v>110</v>
      </c>
      <c r="AG20" s="97"/>
      <c r="AH20" s="97"/>
      <c r="AI20" s="97"/>
      <c r="AJ20" s="154" t="s">
        <v>36</v>
      </c>
      <c r="AK20" s="154"/>
      <c r="AL20" s="21" t="s">
        <v>37</v>
      </c>
      <c r="AM20" s="21"/>
      <c r="AN20" s="21"/>
      <c r="AO20" s="21"/>
      <c r="AP20" s="21"/>
      <c r="AQ20" s="21"/>
      <c r="AR20" s="21"/>
      <c r="AS20" s="21"/>
      <c r="AT20" s="21"/>
      <c r="AU20" s="11"/>
      <c r="AV20" s="4"/>
    </row>
    <row r="21" spans="1:50" ht="24.75" customHeight="1">
      <c r="A21" s="7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12"/>
      <c r="AV21" s="4"/>
      <c r="AX21" s="23"/>
    </row>
    <row r="22" spans="1:48" ht="30.75" customHeight="1">
      <c r="A22" s="7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12"/>
      <c r="AV22" s="4"/>
    </row>
    <row r="23" spans="1:48" ht="12.75">
      <c r="A23" s="7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155" t="s">
        <v>38</v>
      </c>
      <c r="X23" s="127"/>
      <c r="Y23" s="127"/>
      <c r="Z23" s="127"/>
      <c r="AA23" s="127"/>
      <c r="AB23" s="127"/>
      <c r="AC23" s="127"/>
      <c r="AD23" s="8"/>
      <c r="AE23" s="8"/>
      <c r="AF23" s="8"/>
      <c r="AG23" s="8"/>
      <c r="AH23" s="8"/>
      <c r="AI23" s="8"/>
      <c r="AJ23" s="156">
        <v>42527</v>
      </c>
      <c r="AK23" s="156"/>
      <c r="AL23" s="156"/>
      <c r="AM23" s="156"/>
      <c r="AN23" s="156"/>
      <c r="AO23" s="156"/>
      <c r="AP23" s="156"/>
      <c r="AQ23" s="156"/>
      <c r="AR23" s="156"/>
      <c r="AS23" s="156"/>
      <c r="AT23" s="156"/>
      <c r="AU23" s="157"/>
      <c r="AV23" s="4"/>
    </row>
    <row r="24" spans="1:48" ht="12.75">
      <c r="A24" s="7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159" t="s">
        <v>84</v>
      </c>
      <c r="X24" s="159"/>
      <c r="Y24" s="159"/>
      <c r="Z24" s="159"/>
      <c r="AA24" s="159"/>
      <c r="AB24" s="159"/>
      <c r="AC24" s="159"/>
      <c r="AD24" s="22"/>
      <c r="AE24" s="22"/>
      <c r="AF24" s="22"/>
      <c r="AG24" s="22"/>
      <c r="AH24" s="22"/>
      <c r="AI24" s="22"/>
      <c r="AJ24" s="160" t="s">
        <v>23</v>
      </c>
      <c r="AK24" s="160"/>
      <c r="AL24" s="160"/>
      <c r="AM24" s="160"/>
      <c r="AN24" s="160"/>
      <c r="AO24" s="160"/>
      <c r="AP24" s="160"/>
      <c r="AQ24" s="160"/>
      <c r="AR24" s="160"/>
      <c r="AS24" s="160"/>
      <c r="AT24" s="160"/>
      <c r="AU24" s="161"/>
      <c r="AV24" s="4"/>
    </row>
    <row r="25" spans="1:48" ht="19.5" customHeight="1">
      <c r="A25" s="7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152" t="s">
        <v>24</v>
      </c>
      <c r="AK25" s="152"/>
      <c r="AL25" s="152"/>
      <c r="AM25" s="152"/>
      <c r="AN25" s="152"/>
      <c r="AO25" s="152"/>
      <c r="AP25" s="152"/>
      <c r="AQ25" s="152"/>
      <c r="AR25" s="152"/>
      <c r="AS25" s="152"/>
      <c r="AT25" s="152"/>
      <c r="AU25" s="153"/>
      <c r="AV25" s="4"/>
    </row>
    <row r="26" spans="1:48" ht="19.5" customHeight="1">
      <c r="A26" s="13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14" t="s">
        <v>28</v>
      </c>
      <c r="U26" s="14"/>
      <c r="V26" s="14"/>
      <c r="W26" s="14"/>
      <c r="X26" s="20" t="s">
        <v>86</v>
      </c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158" t="str">
        <f>CONCATENATE(E2," ",E1)</f>
        <v>Doç. Dr. Ahmet YILMAZ</v>
      </c>
      <c r="AL26" s="158"/>
      <c r="AM26" s="158"/>
      <c r="AN26" s="158"/>
      <c r="AO26" s="158"/>
      <c r="AP26" s="158"/>
      <c r="AQ26" s="158"/>
      <c r="AR26" s="158"/>
      <c r="AS26" s="158"/>
      <c r="AT26" s="158"/>
      <c r="AU26" s="36"/>
      <c r="AV26" s="4"/>
    </row>
    <row r="27" spans="1:48" ht="13.5" customHeight="1">
      <c r="A27" s="15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8"/>
      <c r="R27" s="8"/>
      <c r="S27" s="8"/>
      <c r="T27" s="14" t="s">
        <v>25</v>
      </c>
      <c r="U27" s="14"/>
      <c r="V27" s="20" t="s">
        <v>29</v>
      </c>
      <c r="W27" s="20"/>
      <c r="X27" s="20" t="s">
        <v>85</v>
      </c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36"/>
      <c r="AV27" s="4"/>
    </row>
    <row r="28" spans="1:48" ht="13.5" customHeight="1" thickBot="1">
      <c r="A28" s="17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9"/>
      <c r="AV28" s="4"/>
    </row>
    <row r="29" spans="1:48" ht="12.75">
      <c r="A29" s="4" t="s">
        <v>26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</row>
  </sheetData>
  <sheetProtection/>
  <mergeCells count="131">
    <mergeCell ref="AK26:AT26"/>
    <mergeCell ref="T15:Y15"/>
    <mergeCell ref="Z15:AC15"/>
    <mergeCell ref="AD15:AG15"/>
    <mergeCell ref="AH15:AK15"/>
    <mergeCell ref="AL15:AO15"/>
    <mergeCell ref="AP15:AU15"/>
    <mergeCell ref="W24:AC24"/>
    <mergeCell ref="AJ24:AU24"/>
    <mergeCell ref="AL16:AO16"/>
    <mergeCell ref="AJ25:AU25"/>
    <mergeCell ref="AJ20:AK20"/>
    <mergeCell ref="W23:AC23"/>
    <mergeCell ref="AJ23:AU23"/>
    <mergeCell ref="A15:D15"/>
    <mergeCell ref="E15:H15"/>
    <mergeCell ref="I15:K15"/>
    <mergeCell ref="L15:N15"/>
    <mergeCell ref="O15:P15"/>
    <mergeCell ref="Q15:S15"/>
    <mergeCell ref="E11:H11"/>
    <mergeCell ref="A11:D11"/>
    <mergeCell ref="O11:P11"/>
    <mergeCell ref="AL12:AO12"/>
    <mergeCell ref="A20:G20"/>
    <mergeCell ref="H20:K20"/>
    <mergeCell ref="Q10:S10"/>
    <mergeCell ref="O2:AI2"/>
    <mergeCell ref="Q7:S9"/>
    <mergeCell ref="I11:K11"/>
    <mergeCell ref="L11:N11"/>
    <mergeCell ref="AD11:AG11"/>
    <mergeCell ref="AH11:AK11"/>
    <mergeCell ref="Q11:S11"/>
    <mergeCell ref="E1:N1"/>
    <mergeCell ref="E2:N2"/>
    <mergeCell ref="E3:N3"/>
    <mergeCell ref="I5:N6"/>
    <mergeCell ref="E5:H10"/>
    <mergeCell ref="I7:K10"/>
    <mergeCell ref="A3:D3"/>
    <mergeCell ref="AJ3:AM3"/>
    <mergeCell ref="AJ4:AM4"/>
    <mergeCell ref="I4:K4"/>
    <mergeCell ref="L4:N4"/>
    <mergeCell ref="AH7:AK10"/>
    <mergeCell ref="T7:Y9"/>
    <mergeCell ref="O4:Q4"/>
    <mergeCell ref="Z7:AC10"/>
    <mergeCell ref="R4:S4"/>
    <mergeCell ref="AL10:AO10"/>
    <mergeCell ref="AN3:AU3"/>
    <mergeCell ref="AN4:AQ4"/>
    <mergeCell ref="AP5:AU9"/>
    <mergeCell ref="AP10:AU10"/>
    <mergeCell ref="Z5:AG6"/>
    <mergeCell ref="AL7:AO9"/>
    <mergeCell ref="Z11:AC11"/>
    <mergeCell ref="T11:Y11"/>
    <mergeCell ref="AL11:AO11"/>
    <mergeCell ref="Z12:AC12"/>
    <mergeCell ref="A5:D10"/>
    <mergeCell ref="AD7:AG9"/>
    <mergeCell ref="AH5:AO6"/>
    <mergeCell ref="O5:Y6"/>
    <mergeCell ref="L7:N10"/>
    <mergeCell ref="O7:P10"/>
    <mergeCell ref="AP11:AU11"/>
    <mergeCell ref="T10:Y10"/>
    <mergeCell ref="AD10:AG10"/>
    <mergeCell ref="O13:P13"/>
    <mergeCell ref="Q13:S13"/>
    <mergeCell ref="T13:Y13"/>
    <mergeCell ref="AP13:AU13"/>
    <mergeCell ref="AP12:AU12"/>
    <mergeCell ref="AD12:AG12"/>
    <mergeCell ref="AH12:AK12"/>
    <mergeCell ref="AL13:AO13"/>
    <mergeCell ref="A12:D12"/>
    <mergeCell ref="E12:H12"/>
    <mergeCell ref="I12:K12"/>
    <mergeCell ref="L12:N12"/>
    <mergeCell ref="O12:P12"/>
    <mergeCell ref="Q12:S12"/>
    <mergeCell ref="T12:Y12"/>
    <mergeCell ref="A13:D13"/>
    <mergeCell ref="A16:D16"/>
    <mergeCell ref="L16:N16"/>
    <mergeCell ref="I16:K16"/>
    <mergeCell ref="E16:H16"/>
    <mergeCell ref="A14:D14"/>
    <mergeCell ref="AH13:AK13"/>
    <mergeCell ref="O16:P16"/>
    <mergeCell ref="AD16:AG16"/>
    <mergeCell ref="AH16:AK16"/>
    <mergeCell ref="E13:H13"/>
    <mergeCell ref="I13:K13"/>
    <mergeCell ref="L13:N13"/>
    <mergeCell ref="Z13:AC13"/>
    <mergeCell ref="AD13:AG13"/>
    <mergeCell ref="Q14:S14"/>
    <mergeCell ref="T14:Y14"/>
    <mergeCell ref="AP16:AU16"/>
    <mergeCell ref="AP19:AU19"/>
    <mergeCell ref="Q16:S16"/>
    <mergeCell ref="T16:Y16"/>
    <mergeCell ref="Z16:AC16"/>
    <mergeCell ref="A19:AO19"/>
    <mergeCell ref="AH14:AK14"/>
    <mergeCell ref="AL14:AO14"/>
    <mergeCell ref="AP14:AU14"/>
    <mergeCell ref="U20:AC20"/>
    <mergeCell ref="AD20:AE20"/>
    <mergeCell ref="AF20:AI20"/>
    <mergeCell ref="A17:D18"/>
    <mergeCell ref="L17:N18"/>
    <mergeCell ref="I17:K18"/>
    <mergeCell ref="O17:P18"/>
    <mergeCell ref="Z14:AC14"/>
    <mergeCell ref="AD14:AG14"/>
    <mergeCell ref="E14:H14"/>
    <mergeCell ref="I14:K14"/>
    <mergeCell ref="L14:N14"/>
    <mergeCell ref="O14:P14"/>
    <mergeCell ref="AP17:AU18"/>
    <mergeCell ref="Q17:S18"/>
    <mergeCell ref="T17:Y18"/>
    <mergeCell ref="Z17:AC18"/>
    <mergeCell ref="AD17:AG18"/>
    <mergeCell ref="AH17:AK18"/>
    <mergeCell ref="AL17:AO18"/>
  </mergeCells>
  <printOptions horizontalCentered="1" verticalCentered="1"/>
  <pageMargins left="0.4330708661417323" right="0.3937007874015748" top="0.7086614173228347" bottom="0.3937007874015748" header="0.2755905511811024" footer="0.2362204724409449"/>
  <pageSetup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2"/>
  <sheetViews>
    <sheetView zoomScale="85" zoomScaleNormal="85" zoomScaleSheetLayoutView="70" zoomScalePageLayoutView="0" workbookViewId="0" topLeftCell="A1">
      <selection activeCell="C5" sqref="C5:I5"/>
    </sheetView>
  </sheetViews>
  <sheetFormatPr defaultColWidth="9.140625" defaultRowHeight="12.75"/>
  <cols>
    <col min="1" max="9" width="10.7109375" style="0" customWidth="1"/>
  </cols>
  <sheetData>
    <row r="1" spans="1:9" ht="18" customHeight="1">
      <c r="A1" s="168" t="s">
        <v>43</v>
      </c>
      <c r="B1" s="168"/>
      <c r="C1" s="168"/>
      <c r="D1" s="168"/>
      <c r="E1" s="168"/>
      <c r="F1" s="168"/>
      <c r="G1" s="168"/>
      <c r="H1" s="168"/>
      <c r="I1" s="168"/>
    </row>
    <row r="2" spans="1:9" ht="18" customHeight="1">
      <c r="A2" s="168" t="s">
        <v>44</v>
      </c>
      <c r="B2" s="168"/>
      <c r="C2" s="168"/>
      <c r="D2" s="168"/>
      <c r="E2" s="168"/>
      <c r="F2" s="168"/>
      <c r="G2" s="168"/>
      <c r="H2" s="168"/>
      <c r="I2" s="168"/>
    </row>
    <row r="3" spans="1:9" ht="18" customHeight="1">
      <c r="A3" s="27"/>
      <c r="B3" s="27"/>
      <c r="C3" s="27"/>
      <c r="D3" s="27"/>
      <c r="E3" s="27"/>
      <c r="F3" s="27"/>
      <c r="G3" s="27"/>
      <c r="H3" s="27"/>
      <c r="I3" s="27"/>
    </row>
    <row r="4" spans="1:9" ht="18" customHeight="1" thickBot="1">
      <c r="A4" s="27"/>
      <c r="B4" s="27"/>
      <c r="C4" s="27"/>
      <c r="D4" s="27"/>
      <c r="E4" s="27"/>
      <c r="F4" s="27"/>
      <c r="G4" s="27"/>
      <c r="H4" s="27"/>
      <c r="I4" s="27"/>
    </row>
    <row r="5" spans="1:9" ht="18" customHeight="1" thickBot="1">
      <c r="A5" s="169" t="s">
        <v>45</v>
      </c>
      <c r="B5" s="170"/>
      <c r="C5" s="170" t="s">
        <v>115</v>
      </c>
      <c r="D5" s="170"/>
      <c r="E5" s="170"/>
      <c r="F5" s="170"/>
      <c r="G5" s="170"/>
      <c r="H5" s="170"/>
      <c r="I5" s="171"/>
    </row>
    <row r="6" spans="1:9" ht="18" customHeight="1" thickBot="1">
      <c r="A6" s="172" t="s">
        <v>46</v>
      </c>
      <c r="B6" s="173"/>
      <c r="C6" s="174" t="s">
        <v>47</v>
      </c>
      <c r="D6" s="174"/>
      <c r="E6" s="174"/>
      <c r="F6" s="174"/>
      <c r="G6" s="28" t="s">
        <v>48</v>
      </c>
      <c r="H6" s="173" t="s">
        <v>49</v>
      </c>
      <c r="I6" s="175"/>
    </row>
    <row r="7" spans="1:9" ht="18" customHeight="1" thickBot="1">
      <c r="A7" s="162" t="s">
        <v>50</v>
      </c>
      <c r="B7" s="163"/>
      <c r="C7" s="163"/>
      <c r="D7" s="163"/>
      <c r="E7" s="163"/>
      <c r="F7" s="163"/>
      <c r="G7" s="163"/>
      <c r="H7" s="163"/>
      <c r="I7" s="164"/>
    </row>
    <row r="8" spans="1:9" ht="18" customHeight="1">
      <c r="A8" s="165" t="s">
        <v>51</v>
      </c>
      <c r="B8" s="166"/>
      <c r="C8" s="166"/>
      <c r="D8" s="167"/>
      <c r="E8" s="176" t="str">
        <f>bildirim!E1:N1</f>
        <v>Ahmet YILMAZ</v>
      </c>
      <c r="F8" s="177"/>
      <c r="G8" s="177"/>
      <c r="H8" s="177"/>
      <c r="I8" s="178"/>
    </row>
    <row r="9" spans="1:9" ht="18" customHeight="1">
      <c r="A9" s="179" t="s">
        <v>52</v>
      </c>
      <c r="B9" s="180"/>
      <c r="C9" s="180"/>
      <c r="D9" s="181"/>
      <c r="E9" s="182" t="str">
        <f>bildirim!E2:N2</f>
        <v>Doç. Dr.</v>
      </c>
      <c r="F9" s="183"/>
      <c r="G9" s="183"/>
      <c r="H9" s="183"/>
      <c r="I9" s="184"/>
    </row>
    <row r="10" spans="1:9" ht="18" customHeight="1" thickBot="1">
      <c r="A10" s="185" t="s">
        <v>53</v>
      </c>
      <c r="B10" s="186"/>
      <c r="C10" s="186"/>
      <c r="D10" s="187"/>
      <c r="E10" s="188" t="str">
        <f>bildirim!E3</f>
        <v>1/4</v>
      </c>
      <c r="F10" s="189"/>
      <c r="G10" s="189"/>
      <c r="H10" s="189"/>
      <c r="I10" s="190"/>
    </row>
    <row r="11" spans="1:9" ht="18" customHeight="1">
      <c r="A11" s="191" t="s">
        <v>54</v>
      </c>
      <c r="B11" s="192"/>
      <c r="C11" s="192"/>
      <c r="D11" s="193"/>
      <c r="E11" s="197" t="s">
        <v>55</v>
      </c>
      <c r="F11" s="198"/>
      <c r="G11" s="198"/>
      <c r="H11" s="198"/>
      <c r="I11" s="199"/>
    </row>
    <row r="12" spans="1:9" ht="18" customHeight="1">
      <c r="A12" s="194"/>
      <c r="B12" s="195"/>
      <c r="C12" s="195"/>
      <c r="D12" s="196"/>
      <c r="E12" s="200"/>
      <c r="F12" s="201"/>
      <c r="G12" s="201"/>
      <c r="H12" s="201"/>
      <c r="I12" s="202"/>
    </row>
    <row r="13" spans="1:9" ht="18" customHeight="1" thickBot="1">
      <c r="A13" s="194"/>
      <c r="B13" s="195"/>
      <c r="C13" s="195"/>
      <c r="D13" s="196"/>
      <c r="E13" s="200"/>
      <c r="F13" s="201"/>
      <c r="G13" s="201"/>
      <c r="H13" s="201"/>
      <c r="I13" s="202"/>
    </row>
    <row r="14" spans="1:9" ht="18" customHeight="1">
      <c r="A14" s="203" t="s">
        <v>56</v>
      </c>
      <c r="B14" s="204"/>
      <c r="C14" s="204"/>
      <c r="D14" s="205"/>
      <c r="E14" s="212" t="s">
        <v>112</v>
      </c>
      <c r="F14" s="213"/>
      <c r="G14" s="213"/>
      <c r="H14" s="213"/>
      <c r="I14" s="214"/>
    </row>
    <row r="15" spans="1:9" ht="18" customHeight="1">
      <c r="A15" s="206"/>
      <c r="B15" s="207"/>
      <c r="C15" s="207"/>
      <c r="D15" s="208"/>
      <c r="E15" s="215"/>
      <c r="F15" s="216"/>
      <c r="G15" s="216"/>
      <c r="H15" s="216"/>
      <c r="I15" s="217"/>
    </row>
    <row r="16" spans="1:9" ht="18" customHeight="1" thickBot="1">
      <c r="A16" s="209"/>
      <c r="B16" s="210"/>
      <c r="C16" s="210"/>
      <c r="D16" s="211"/>
      <c r="E16" s="218"/>
      <c r="F16" s="219"/>
      <c r="G16" s="219"/>
      <c r="H16" s="219"/>
      <c r="I16" s="220"/>
    </row>
    <row r="17" spans="1:9" ht="18" customHeight="1" thickBot="1">
      <c r="A17" s="221" t="s">
        <v>57</v>
      </c>
      <c r="B17" s="222"/>
      <c r="C17" s="222"/>
      <c r="D17" s="223"/>
      <c r="E17" s="224" t="s">
        <v>113</v>
      </c>
      <c r="F17" s="225"/>
      <c r="G17" s="225"/>
      <c r="H17" s="225"/>
      <c r="I17" s="226"/>
    </row>
    <row r="18" spans="1:9" ht="18" customHeight="1" thickBot="1">
      <c r="A18" s="227" t="s">
        <v>58</v>
      </c>
      <c r="B18" s="228"/>
      <c r="C18" s="228"/>
      <c r="D18" s="228"/>
      <c r="E18" s="228"/>
      <c r="F18" s="228"/>
      <c r="G18" s="228"/>
      <c r="H18" s="228"/>
      <c r="I18" s="229"/>
    </row>
    <row r="19" spans="1:9" ht="18" customHeight="1" thickBot="1">
      <c r="A19" s="230" t="s">
        <v>59</v>
      </c>
      <c r="B19" s="231"/>
      <c r="C19" s="231"/>
      <c r="D19" s="232"/>
      <c r="E19" s="224" t="s">
        <v>104</v>
      </c>
      <c r="F19" s="225"/>
      <c r="G19" s="225"/>
      <c r="H19" s="225"/>
      <c r="I19" s="226"/>
    </row>
    <row r="20" spans="1:9" ht="18" customHeight="1" thickBot="1">
      <c r="A20" s="230" t="s">
        <v>60</v>
      </c>
      <c r="B20" s="231"/>
      <c r="C20" s="231"/>
      <c r="D20" s="232"/>
      <c r="E20" s="224" t="s">
        <v>96</v>
      </c>
      <c r="F20" s="225"/>
      <c r="G20" s="225"/>
      <c r="H20" s="225"/>
      <c r="I20" s="226"/>
    </row>
    <row r="21" spans="1:9" ht="18" customHeight="1">
      <c r="A21" s="236" t="s">
        <v>61</v>
      </c>
      <c r="B21" s="237"/>
      <c r="C21" s="237"/>
      <c r="D21" s="238"/>
      <c r="E21" s="197" t="s">
        <v>62</v>
      </c>
      <c r="F21" s="239"/>
      <c r="G21" s="239"/>
      <c r="H21" s="239"/>
      <c r="I21" s="240"/>
    </row>
    <row r="22" spans="1:9" ht="18" customHeight="1" thickBot="1">
      <c r="A22" s="244" t="s">
        <v>63</v>
      </c>
      <c r="B22" s="245"/>
      <c r="C22" s="245"/>
      <c r="D22" s="246"/>
      <c r="E22" s="241"/>
      <c r="F22" s="242"/>
      <c r="G22" s="242"/>
      <c r="H22" s="242"/>
      <c r="I22" s="243"/>
    </row>
    <row r="23" spans="1:9" ht="18" customHeight="1" thickBot="1">
      <c r="A23" s="230" t="s">
        <v>64</v>
      </c>
      <c r="B23" s="231"/>
      <c r="C23" s="231"/>
      <c r="D23" s="232"/>
      <c r="E23" s="247">
        <v>4500</v>
      </c>
      <c r="F23" s="248"/>
      <c r="G23" s="248"/>
      <c r="H23" s="248"/>
      <c r="I23" s="249"/>
    </row>
    <row r="24" spans="1:9" ht="18" customHeight="1">
      <c r="A24" s="191" t="s">
        <v>65</v>
      </c>
      <c r="B24" s="260"/>
      <c r="C24" s="260"/>
      <c r="D24" s="261"/>
      <c r="E24" s="250" t="s">
        <v>66</v>
      </c>
      <c r="F24" s="251"/>
      <c r="G24" s="251"/>
      <c r="H24" s="251"/>
      <c r="I24" s="252"/>
    </row>
    <row r="25" spans="1:9" ht="18" customHeight="1" thickBot="1">
      <c r="A25" s="262"/>
      <c r="B25" s="263"/>
      <c r="C25" s="263"/>
      <c r="D25" s="264"/>
      <c r="E25" s="253"/>
      <c r="F25" s="254"/>
      <c r="G25" s="254"/>
      <c r="H25" s="254"/>
      <c r="I25" s="255"/>
    </row>
    <row r="26" spans="1:9" ht="18" customHeight="1" thickBot="1">
      <c r="A26" s="230" t="s">
        <v>67</v>
      </c>
      <c r="B26" s="231"/>
      <c r="C26" s="231"/>
      <c r="D26" s="232"/>
      <c r="E26" s="233" t="s">
        <v>39</v>
      </c>
      <c r="F26" s="234"/>
      <c r="G26" s="234"/>
      <c r="H26" s="234"/>
      <c r="I26" s="235"/>
    </row>
    <row r="27" spans="1:9" ht="18" customHeight="1" thickBot="1">
      <c r="A27" s="230"/>
      <c r="B27" s="231"/>
      <c r="C27" s="231"/>
      <c r="D27" s="232"/>
      <c r="E27" s="233"/>
      <c r="F27" s="234"/>
      <c r="G27" s="234"/>
      <c r="H27" s="234"/>
      <c r="I27" s="235"/>
    </row>
    <row r="28" spans="1:9" ht="18" customHeight="1">
      <c r="A28" s="236" t="s">
        <v>68</v>
      </c>
      <c r="B28" s="237"/>
      <c r="C28" s="237"/>
      <c r="D28" s="238"/>
      <c r="E28" s="250" t="s">
        <v>69</v>
      </c>
      <c r="F28" s="251"/>
      <c r="G28" s="251"/>
      <c r="H28" s="251"/>
      <c r="I28" s="252"/>
    </row>
    <row r="29" spans="1:9" ht="18" customHeight="1" thickBot="1">
      <c r="A29" s="244" t="s">
        <v>70</v>
      </c>
      <c r="B29" s="245"/>
      <c r="C29" s="245"/>
      <c r="D29" s="246"/>
      <c r="E29" s="253"/>
      <c r="F29" s="254"/>
      <c r="G29" s="254"/>
      <c r="H29" s="254"/>
      <c r="I29" s="255"/>
    </row>
    <row r="30" spans="1:9" ht="18" customHeight="1" thickBot="1">
      <c r="A30" s="256" t="s">
        <v>71</v>
      </c>
      <c r="B30" s="257"/>
      <c r="C30" s="257"/>
      <c r="D30" s="257"/>
      <c r="E30" s="257"/>
      <c r="F30" s="257"/>
      <c r="G30" s="257"/>
      <c r="H30" s="257"/>
      <c r="I30" s="258"/>
    </row>
    <row r="31" spans="1:9" ht="18" customHeight="1" thickBot="1">
      <c r="A31" s="29" t="s">
        <v>72</v>
      </c>
      <c r="B31" s="30"/>
      <c r="C31" s="30"/>
      <c r="D31" s="31"/>
      <c r="E31" s="233" t="s">
        <v>114</v>
      </c>
      <c r="F31" s="234"/>
      <c r="G31" s="234"/>
      <c r="H31" s="234"/>
      <c r="I31" s="235"/>
    </row>
    <row r="32" spans="1:9" ht="18" customHeight="1" thickBot="1">
      <c r="A32" s="32" t="s">
        <v>73</v>
      </c>
      <c r="B32" s="33"/>
      <c r="C32" s="33"/>
      <c r="D32" s="34"/>
      <c r="E32" s="233" t="s">
        <v>114</v>
      </c>
      <c r="F32" s="234"/>
      <c r="G32" s="234"/>
      <c r="H32" s="234"/>
      <c r="I32" s="235"/>
    </row>
    <row r="33" spans="1:9" ht="18" customHeight="1" thickBot="1">
      <c r="A33" s="32" t="s">
        <v>74</v>
      </c>
      <c r="B33" s="33"/>
      <c r="C33" s="33"/>
      <c r="D33" s="34"/>
      <c r="E33" s="233" t="s">
        <v>114</v>
      </c>
      <c r="F33" s="234"/>
      <c r="G33" s="234"/>
      <c r="H33" s="234"/>
      <c r="I33" s="235"/>
    </row>
    <row r="34" spans="1:9" ht="18" customHeight="1">
      <c r="A34" s="266" t="s">
        <v>75</v>
      </c>
      <c r="B34" s="266"/>
      <c r="C34" s="266"/>
      <c r="D34" s="266"/>
      <c r="E34" s="266"/>
      <c r="F34" s="266"/>
      <c r="G34" s="266"/>
      <c r="H34" s="266"/>
      <c r="I34" s="266"/>
    </row>
    <row r="35" spans="1:9" ht="18" customHeight="1">
      <c r="A35" s="267"/>
      <c r="B35" s="267"/>
      <c r="C35" s="267"/>
      <c r="D35" s="267"/>
      <c r="E35" s="267"/>
      <c r="F35" s="267"/>
      <c r="G35" s="267"/>
      <c r="H35" s="267"/>
      <c r="I35" s="267"/>
    </row>
    <row r="36" spans="1:9" ht="18" customHeight="1">
      <c r="A36" s="35" t="s">
        <v>58</v>
      </c>
      <c r="B36" s="35"/>
      <c r="C36" s="35"/>
      <c r="D36" s="35"/>
      <c r="E36" s="35"/>
      <c r="F36" s="35"/>
      <c r="G36" s="35"/>
      <c r="H36" s="35"/>
      <c r="I36" s="35"/>
    </row>
    <row r="37" spans="1:9" ht="18" customHeight="1">
      <c r="A37" s="35"/>
      <c r="B37" s="35"/>
      <c r="C37" s="35"/>
      <c r="D37" s="35"/>
      <c r="E37" s="35"/>
      <c r="F37" s="35"/>
      <c r="G37" s="35"/>
      <c r="H37" s="35"/>
      <c r="I37" s="35"/>
    </row>
    <row r="38" spans="1:9" ht="18" customHeight="1">
      <c r="A38" s="37" t="s">
        <v>76</v>
      </c>
      <c r="B38" s="37"/>
      <c r="C38" s="37"/>
      <c r="D38" s="37"/>
      <c r="E38" s="37"/>
      <c r="F38" s="37"/>
      <c r="G38" s="37" t="s">
        <v>87</v>
      </c>
      <c r="H38" s="38"/>
      <c r="I38" s="37"/>
    </row>
    <row r="39" spans="1:9" ht="18" customHeight="1">
      <c r="A39" s="268"/>
      <c r="B39" s="268"/>
      <c r="C39" s="268"/>
      <c r="D39" s="268"/>
      <c r="E39" s="268"/>
      <c r="F39" s="268"/>
      <c r="G39" s="268"/>
      <c r="H39" s="268"/>
      <c r="I39" s="268"/>
    </row>
    <row r="40" spans="1:9" ht="18" customHeight="1">
      <c r="A40" s="39" t="s">
        <v>28</v>
      </c>
      <c r="B40" s="39" t="s">
        <v>88</v>
      </c>
      <c r="C40" s="39"/>
      <c r="D40" s="39"/>
      <c r="E40" s="39"/>
      <c r="F40" s="39"/>
      <c r="G40" s="39" t="s">
        <v>77</v>
      </c>
      <c r="H40" s="39" t="str">
        <f>CONCATENATE(": ",E8)</f>
        <v>: Ahmet YILMAZ</v>
      </c>
      <c r="I40" s="38"/>
    </row>
    <row r="41" spans="1:9" ht="18" customHeight="1">
      <c r="A41" s="39" t="s">
        <v>78</v>
      </c>
      <c r="B41" s="39" t="s">
        <v>89</v>
      </c>
      <c r="C41" s="39"/>
      <c r="D41" s="39"/>
      <c r="E41" s="39"/>
      <c r="F41" s="39"/>
      <c r="G41" s="39" t="s">
        <v>79</v>
      </c>
      <c r="H41" s="39" t="str">
        <f>CONCATENATE(": ",E9)</f>
        <v>: Doç. Dr.</v>
      </c>
      <c r="I41" s="38"/>
    </row>
    <row r="42" spans="1:9" ht="18" customHeight="1">
      <c r="A42" s="39" t="s">
        <v>80</v>
      </c>
      <c r="B42" s="39" t="s">
        <v>47</v>
      </c>
      <c r="C42" s="39"/>
      <c r="D42" s="39"/>
      <c r="E42" s="39"/>
      <c r="F42" s="39"/>
      <c r="G42" s="39" t="s">
        <v>80</v>
      </c>
      <c r="H42" s="39" t="s">
        <v>47</v>
      </c>
      <c r="I42" s="38"/>
    </row>
    <row r="43" spans="1:9" ht="18" customHeight="1">
      <c r="A43" s="39"/>
      <c r="B43" s="39"/>
      <c r="C43" s="39"/>
      <c r="D43" s="39"/>
      <c r="E43" s="39"/>
      <c r="F43" s="39"/>
      <c r="G43" s="39"/>
      <c r="H43" s="39"/>
      <c r="I43" s="39"/>
    </row>
    <row r="44" spans="1:9" ht="18" customHeight="1">
      <c r="A44" s="39"/>
      <c r="B44" s="39"/>
      <c r="C44" s="39"/>
      <c r="D44" s="39"/>
      <c r="E44" s="39"/>
      <c r="F44" s="39"/>
      <c r="G44" s="39"/>
      <c r="H44" s="39"/>
      <c r="I44" s="39"/>
    </row>
    <row r="45" spans="1:9" ht="18" customHeight="1">
      <c r="A45" s="39"/>
      <c r="B45" s="39"/>
      <c r="C45" s="39"/>
      <c r="D45" s="39"/>
      <c r="E45" s="39"/>
      <c r="F45" s="39"/>
      <c r="G45" s="39"/>
      <c r="H45" s="39"/>
      <c r="I45" s="39"/>
    </row>
    <row r="46" spans="1:9" ht="18" customHeight="1">
      <c r="A46" s="39"/>
      <c r="B46" s="39"/>
      <c r="C46" s="39"/>
      <c r="D46" s="269" t="s">
        <v>90</v>
      </c>
      <c r="E46" s="269"/>
      <c r="F46" s="269"/>
      <c r="G46" s="269"/>
      <c r="H46" s="39"/>
      <c r="I46" s="39"/>
    </row>
    <row r="47" spans="1:9" ht="18" customHeight="1">
      <c r="A47" s="39"/>
      <c r="B47" s="39"/>
      <c r="C47" s="39"/>
      <c r="D47" s="39"/>
      <c r="E47" s="39"/>
      <c r="F47" s="39"/>
      <c r="G47" s="39"/>
      <c r="H47" s="39"/>
      <c r="I47" s="39"/>
    </row>
    <row r="48" spans="1:9" ht="18" customHeight="1">
      <c r="A48" s="39"/>
      <c r="B48" s="39"/>
      <c r="C48" s="39"/>
      <c r="D48" s="259" t="s">
        <v>28</v>
      </c>
      <c r="E48" s="259"/>
      <c r="F48" s="39" t="s">
        <v>86</v>
      </c>
      <c r="G48" s="39"/>
      <c r="H48" s="39"/>
      <c r="I48" s="39"/>
    </row>
    <row r="49" spans="1:9" ht="18" customHeight="1">
      <c r="A49" s="39"/>
      <c r="B49" s="39"/>
      <c r="C49" s="39"/>
      <c r="D49" s="259" t="s">
        <v>79</v>
      </c>
      <c r="E49" s="259"/>
      <c r="F49" s="39" t="s">
        <v>91</v>
      </c>
      <c r="G49" s="39"/>
      <c r="H49" s="39"/>
      <c r="I49" s="39"/>
    </row>
    <row r="50" spans="1:9" ht="18" customHeight="1">
      <c r="A50" s="39"/>
      <c r="B50" s="39"/>
      <c r="C50" s="39"/>
      <c r="D50" s="40"/>
      <c r="E50" s="40"/>
      <c r="F50" s="39" t="s">
        <v>92</v>
      </c>
      <c r="G50" s="39"/>
      <c r="H50" s="39"/>
      <c r="I50" s="39"/>
    </row>
    <row r="51" spans="1:9" ht="18" customHeight="1">
      <c r="A51" s="39"/>
      <c r="B51" s="39"/>
      <c r="C51" s="39"/>
      <c r="D51" s="259" t="s">
        <v>93</v>
      </c>
      <c r="E51" s="259"/>
      <c r="F51" s="39" t="s">
        <v>47</v>
      </c>
      <c r="G51" s="39"/>
      <c r="H51" s="39"/>
      <c r="I51" s="39"/>
    </row>
    <row r="52" spans="1:9" ht="18" customHeight="1">
      <c r="A52" s="27"/>
      <c r="B52" s="27"/>
      <c r="C52" s="27"/>
      <c r="D52" s="265"/>
      <c r="E52" s="265"/>
      <c r="F52" s="27"/>
      <c r="G52" s="27"/>
      <c r="H52" s="27"/>
      <c r="I52" s="27"/>
    </row>
  </sheetData>
  <sheetProtection/>
  <mergeCells count="50">
    <mergeCell ref="D52:E52"/>
    <mergeCell ref="E31:I31"/>
    <mergeCell ref="E32:I32"/>
    <mergeCell ref="E33:I33"/>
    <mergeCell ref="A34:I35"/>
    <mergeCell ref="A39:I39"/>
    <mergeCell ref="D46:G46"/>
    <mergeCell ref="D48:E48"/>
    <mergeCell ref="D51:E51"/>
    <mergeCell ref="A28:D28"/>
    <mergeCell ref="E28:I29"/>
    <mergeCell ref="A29:D29"/>
    <mergeCell ref="A30:I30"/>
    <mergeCell ref="D49:E49"/>
    <mergeCell ref="A24:D25"/>
    <mergeCell ref="E24:I25"/>
    <mergeCell ref="A26:D26"/>
    <mergeCell ref="E26:I26"/>
    <mergeCell ref="A27:D27"/>
    <mergeCell ref="E27:I27"/>
    <mergeCell ref="A20:D20"/>
    <mergeCell ref="E20:I20"/>
    <mergeCell ref="A21:D21"/>
    <mergeCell ref="E21:I22"/>
    <mergeCell ref="A22:D22"/>
    <mergeCell ref="A23:D23"/>
    <mergeCell ref="E23:I23"/>
    <mergeCell ref="A14:D16"/>
    <mergeCell ref="E14:I16"/>
    <mergeCell ref="A17:D17"/>
    <mergeCell ref="E17:I17"/>
    <mergeCell ref="A18:I18"/>
    <mergeCell ref="A19:D19"/>
    <mergeCell ref="E19:I19"/>
    <mergeCell ref="A9:D9"/>
    <mergeCell ref="E9:I9"/>
    <mergeCell ref="A10:D10"/>
    <mergeCell ref="E10:I10"/>
    <mergeCell ref="A11:D13"/>
    <mergeCell ref="E11:I13"/>
    <mergeCell ref="A7:I7"/>
    <mergeCell ref="A8:D8"/>
    <mergeCell ref="A1:I1"/>
    <mergeCell ref="A2:I2"/>
    <mergeCell ref="A5:B5"/>
    <mergeCell ref="C5:I5"/>
    <mergeCell ref="A6:B6"/>
    <mergeCell ref="C6:F6"/>
    <mergeCell ref="H6:I6"/>
    <mergeCell ref="E8:I8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Maliye Bakanlığı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hdkandil</dc:creator>
  <cp:keywords/>
  <dc:description/>
  <cp:lastModifiedBy>Ertuğrul Arslantürk</cp:lastModifiedBy>
  <cp:lastPrinted>2016-06-07T11:45:09Z</cp:lastPrinted>
  <dcterms:created xsi:type="dcterms:W3CDTF">2008-02-19T06:20:54Z</dcterms:created>
  <dcterms:modified xsi:type="dcterms:W3CDTF">2016-08-19T07:28:29Z</dcterms:modified>
  <cp:category/>
  <cp:version/>
  <cp:contentType/>
  <cp:contentStatus/>
</cp:coreProperties>
</file>